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ayalonhw.sharepoint.com/sites/EngineeringHeadquartersDivision/DocLib2/מכרזים/מכרזים/2025/80-25 פיילוט V2X/לפרסום/"/>
    </mc:Choice>
  </mc:AlternateContent>
  <xr:revisionPtr revIDLastSave="0" documentId="8_{78FCBEDF-4E03-4261-A13B-9994FA35E0CB}" xr6:coauthVersionLast="47" xr6:coauthVersionMax="47" xr10:uidLastSave="{00000000-0000-0000-0000-000000000000}"/>
  <bookViews>
    <workbookView xWindow="-120" yWindow="-120" windowWidth="29040" windowHeight="15840" xr2:uid="{38991E0B-453D-44E6-847C-0713DEE43C6D}"/>
  </bookViews>
  <sheets>
    <sheet name="גיליון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5" i="1" l="1"/>
  <c r="G36" i="1" s="1"/>
  <c r="G21" i="1"/>
  <c r="G20" i="1"/>
  <c r="G19" i="1"/>
  <c r="G18" i="1"/>
  <c r="G17" i="1"/>
  <c r="G16" i="1"/>
  <c r="G15" i="1"/>
  <c r="G14" i="1"/>
  <c r="G13" i="1"/>
  <c r="G12" i="1"/>
  <c r="G11" i="1"/>
  <c r="G10" i="1"/>
  <c r="G9" i="1"/>
  <c r="G8" i="1"/>
  <c r="G7" i="1"/>
  <c r="G6" i="1"/>
  <c r="G5" i="1"/>
  <c r="G4" i="1"/>
  <c r="A4" i="1"/>
  <c r="A5" i="1" s="1"/>
  <c r="A6" i="1" s="1"/>
  <c r="A7" i="1" s="1"/>
  <c r="A8" i="1" s="1"/>
  <c r="A9" i="1" s="1"/>
  <c r="A10" i="1" s="1"/>
  <c r="A11" i="1" s="1"/>
  <c r="A12" i="1" s="1"/>
  <c r="A13" i="1" s="1"/>
  <c r="A14" i="1" s="1"/>
  <c r="A15" i="1" s="1"/>
  <c r="A16" i="1" s="1"/>
  <c r="A17" i="1" s="1"/>
  <c r="G3" i="1"/>
  <c r="G29" i="1" l="1"/>
  <c r="A1" i="1" s="1"/>
  <c r="G30" i="1" l="1"/>
  <c r="G31" i="1" s="1"/>
</calcChain>
</file>

<file path=xl/sharedStrings.xml><?xml version="1.0" encoding="utf-8"?>
<sst xmlns="http://schemas.openxmlformats.org/spreadsheetml/2006/main" count="84" uniqueCount="61">
  <si>
    <t>פריט</t>
  </si>
  <si>
    <t>תאור פריט</t>
  </si>
  <si>
    <t>יחידות מדידה</t>
  </si>
  <si>
    <t>מחיר ליחידה</t>
  </si>
  <si>
    <t>כמות</t>
  </si>
  <si>
    <t>סה"כ</t>
  </si>
  <si>
    <t>הערות</t>
  </si>
  <si>
    <t>יחידות OBU</t>
  </si>
  <si>
    <t>יחידת מוצר</t>
  </si>
  <si>
    <t>מסך ורמקול לנהג בתוך הרכב</t>
  </si>
  <si>
    <t>בהתאם למפרט
כולל או"ה, הפעלה ואינטגרציה מלאים</t>
  </si>
  <si>
    <t>יחידת RSU</t>
  </si>
  <si>
    <t>בהתאם למפרט
כולל או"ה, הפעלה ואינטגרציה מלאים על כל מרכיביה (כבילה, חיבור ואינטגרציה מלאה לרבות חשמל ותקשורת) ומבוסס על תוכנית הארכיטקטורה לניסוי אותה יציע המציע ובכפוף לאישורה של החברה. המציע יחשב את מספר היחידות הנדרש על פי טווחי השידור והקליטה של היחידות המוצעות.</t>
  </si>
  <si>
    <t>רשת תקשורת ניהולית (OUT OF BAND MANAGEMENT - OOB)</t>
  </si>
  <si>
    <t>הקמת רשת APN פרטית באחת מרשתות הסלולר הציבוריות, או"ה הכוללת רישום/אקטיבציה של כלל הסימים ברשת הנ"ל, קווי תמסורת וסיים רשת (FW) בין המפעילה הסלולרית לנת"א, לצורך חיבור יחידות הניסוי לשרת הגיבוי ולצורך תחזוקה מרחוק של יחידות הקצה. לכל תקופת הניסוי, כולל הארכות ודמ"ש חודשי לקווי המנויים ולקווי התמסורת.</t>
  </si>
  <si>
    <t>קומפלט</t>
  </si>
  <si>
    <t>מערכת זרם לילה/גיבוי</t>
  </si>
  <si>
    <t>או"ה והפעלה של מערכת זרם לילה</t>
  </si>
  <si>
    <t>יחידה</t>
  </si>
  <si>
    <t xml:space="preserve">בהתאם למפרט
כולל או"ה, הפעלה ואינטגרציה מלאים. </t>
  </si>
  <si>
    <t>שדרוג סעיף 5 לתצורת הזנה סולארית בהספק של 200W</t>
  </si>
  <si>
    <t>תוספת לאספקה, התקנה, הפעלה וחיבור של מערכת פנל סולארי כולל בקר וכל הנדרש לחיבורו למערכת לצורך אספקת החשמל ומילוי המצברים עבור אספקת מתח למערכת.</t>
  </si>
  <si>
    <t>תצורה בהתאם לתכנון הראשוני המוצע בנק' בהן המזמין לא יספק מקור מתח רציף 24/7. 
כולל התקנה ואינטגרציה</t>
  </si>
  <si>
    <t>מערכת חישה ואנליטיקה</t>
  </si>
  <si>
    <t>או"ה והפעלה של מערכת חישה ואנליטיקה  - לזיהוי התרחישים המפורטים במסמך ההפעלה במודול הבטיחות.</t>
  </si>
  <si>
    <t>לצומת</t>
  </si>
  <si>
    <t>רמקולים להולכי רגל</t>
  </si>
  <si>
    <t>או"ה, התקנה והפעלה של יחידת שמע למתן התראות להולכי רגל.</t>
  </si>
  <si>
    <t>לחצן דרישה</t>
  </si>
  <si>
    <t>לתחנה</t>
  </si>
  <si>
    <t>עמדת שו"ב למנת"ם המפרץ</t>
  </si>
  <si>
    <t>התקנת עמדה במנת"ם המפרץ למודול ניהול תנועה.</t>
  </si>
  <si>
    <t>בהתאם למפרט</t>
  </si>
  <si>
    <t>מערכת ליבה</t>
  </si>
  <si>
    <t>תשתית מערכת ליבה בענן לטובת מימוש המודולים הדורשים עיבוד מרכזי, לרבות מערכת השו"ב.</t>
  </si>
  <si>
    <t xml:space="preserve">קומפלט </t>
  </si>
  <si>
    <t xml:space="preserve"> חומרה, תוכנה, מענה תקשורתי ואינטגרציה מלאה של כלל הרכיבים הנדרשים בליבת המערכת לצורך עמידה בכלל דרישות המכרז
ולרבות תוכנות צד ג' הנדרשות למימוש
בהתאם למפרט
כולל או"ה, הפעלה ואינטגרציה מלאים</t>
  </si>
  <si>
    <t xml:space="preserve">פיתוח ויישום ליבת המערכת </t>
  </si>
  <si>
    <t>פיתוח יישום ליבה על פי דרישות המכרז לרבות איסוף ועיבוד נתוני הניסוי, גיבוי נתונים ותמיכה בלוגיקת המודולים השונים.</t>
  </si>
  <si>
    <t>לטובת עמידה בדרישות המערכת בהתאם למפרט הן עבור הפונקציונליות הניהולית והן לטובת מימוש כלל המודולים. 
כולל פיתוח, הפעלה ואינטגרציה מלאים</t>
  </si>
  <si>
    <t>פיתוח לוגיקת המערכת ביחידות 
V2X</t>
  </si>
  <si>
    <t>פיתוח תכנה ויישום ליחידות  V2X  למודול בטיחות הולכי רגל במרכז הניסויים</t>
  </si>
  <si>
    <t xml:space="preserve">כולל כל התכנון והמערך האינטגרטיבי למימושו המוצלח של כל מרכיבי הניסוי כולל , את כלל שלבי הפרויקט : תכנון, פיתוח, בדיקות , אינטגרציה, התקנה, הפעלה , אחזקה,  ליווי הניסוי, הכנת דוח סיכום הניסוי, החזרה למצב לקדמותו. מודול בטיחות ימומש במרכז הניסויים בשלב הראשון. </t>
  </si>
  <si>
    <t>פיתוח תכנה ויישום ליחידות  V2X  למודול בטיחות הולכי רגל  באתר הניסוי</t>
  </si>
  <si>
    <t xml:space="preserve">פיתוח תכנה ויישום ליחידות  V2X  למודול מידע אל/מתחנת האוטובוס באתר הניסוי. </t>
  </si>
  <si>
    <t>כולל כל התכנון והמערך האינטגרטיבי למימושו המוצלח של כל מרכיבי הניסוי כולל , את כלל שלבי הפרויקט : תכנון, פיתוח, בדיקות , אינטגרציה, התקנה, הפעלה , אחזקה,  ליווי הניסוי, הכנת דוח סיכום הניסוי, החזרה למצב לקדמותו.</t>
  </si>
  <si>
    <t>פיתוח תכנה ויישום ליחידות  V2X  למודול העדפה ברמזור לפי חלופת התממשקות לבקר הרמזור בתקשורת IP</t>
  </si>
  <si>
    <t xml:space="preserve">כולל כל התכנון והמערך האינטגרטיבי למימושו המוצלח של כל מרכיבי הניסוי כולל , את כלל שלבי הפרויקט : תכנון, פיתוח, בדיקות , אינטגרציה, התקנה, הפעלה , אחזקה,  ליווי הניסוי, הכנת דוח סיכום הניסוי, החזרה למצב לקדמותו. </t>
  </si>
  <si>
    <t xml:space="preserve">פיתוח תכנה ויישום ליחידות  V2X  למודול העברת מידע אל/ממרכז הבקרה באתר הניסוי. </t>
  </si>
  <si>
    <t>שורות נוספות יש להוסיף מעל שורה זו</t>
  </si>
  <si>
    <t>מע"מ</t>
  </si>
  <si>
    <t>מחיר מקסימום</t>
  </si>
  <si>
    <t>*אבני הדרך לתשלום התמורה מפורטות בנספח ב' להסכם</t>
  </si>
  <si>
    <t xml:space="preserve">פיתוח תכנה ויישום ליחידות  V2X  למודול בטיחות בין כלי רכב במרכז הניסויים.  </t>
  </si>
  <si>
    <t xml:space="preserve">ימומש בתחנה אחת בלבד.  </t>
  </si>
  <si>
    <t>לחצן  ומסך לנוסע בתחנת אוטובוס</t>
  </si>
  <si>
    <t>יחידת קצה המותקנת ברכב הפועלת בתקשורת  V2X ע"פ המפרט.</t>
  </si>
  <si>
    <t>מסך 10 עד 13 אינץ', המחובר ליחידת ה-OBU ומציג מידע והתראות לנהג ע"פ המפרט.</t>
  </si>
  <si>
    <t>יחידת קצה לתשתית דרך עבור רכיבים מקושרים הפועלת בתקשורת V2X ע"פ המפרט.</t>
  </si>
  <si>
    <t>או"ה, התקנה והפעלה של יחידת לחצן דרישה כמפורט במפרט</t>
  </si>
  <si>
    <t>או"ה, התקנה והפעלה של שלט מידע כמפורט בנספח.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</si>
</sst>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quot;₪&quot;\ * #,##0.00_ ;_ &quot;₪&quot;\ * \-#,##0.00_ ;_ &quot;₪&quot;\ * &quot;-&quot;??_ ;_ @_ "/>
    <numFmt numFmtId="165" formatCode="_ * #,##0.00_ ;_ * \-#,##0.00_ ;_ * &quot;-&quot;??_ ;_ @_ "/>
    <numFmt numFmtId="166" formatCode="&quot;₪&quot;\ #,##0.00"/>
  </numFmts>
  <fonts count="25" x14ac:knownFonts="1">
    <font>
      <sz val="11"/>
      <color theme="1"/>
      <name val="Aptos Narrow"/>
      <family val="2"/>
      <charset val="177"/>
      <scheme val="minor"/>
    </font>
    <font>
      <sz val="11"/>
      <color theme="1"/>
      <name val="Aptos Narrow"/>
      <family val="2"/>
      <charset val="177"/>
      <scheme val="minor"/>
    </font>
    <font>
      <sz val="11"/>
      <color rgb="FFFF0000"/>
      <name val="Aptos Narrow"/>
      <family val="2"/>
      <charset val="177"/>
      <scheme val="minor"/>
    </font>
    <font>
      <b/>
      <sz val="18"/>
      <color rgb="FFFF0000"/>
      <name val="Aptos Narrow"/>
      <family val="2"/>
      <scheme val="minor"/>
    </font>
    <font>
      <b/>
      <sz val="12"/>
      <color rgb="FF000000"/>
      <name val="Arial"/>
      <family val="2"/>
    </font>
    <font>
      <b/>
      <sz val="12"/>
      <color rgb="FF000000"/>
      <name val="Arial"/>
    </font>
    <font>
      <b/>
      <u/>
      <sz val="11"/>
      <color rgb="FFFF0000"/>
      <name val="Aptos Narrow"/>
      <family val="2"/>
      <scheme val="minor"/>
    </font>
    <font>
      <b/>
      <sz val="11"/>
      <color theme="1"/>
      <name val="Aptos Narrow"/>
      <charset val="177"/>
      <scheme val="minor"/>
    </font>
    <font>
      <b/>
      <sz val="11"/>
      <color theme="1"/>
      <name val="Aptos Narrow"/>
      <family val="2"/>
      <scheme val="minor"/>
    </font>
    <font>
      <sz val="12"/>
      <name val="Arial"/>
      <family val="2"/>
    </font>
    <font>
      <sz val="11"/>
      <name val="Aptos Narrow"/>
      <family val="2"/>
      <scheme val="minor"/>
    </font>
    <font>
      <sz val="11"/>
      <color rgb="FFFF0000"/>
      <name val="Aptos Narrow"/>
      <family val="2"/>
      <scheme val="minor"/>
    </font>
    <font>
      <sz val="11"/>
      <color theme="4"/>
      <name val="Aptos Narrow"/>
      <family val="2"/>
      <scheme val="minor"/>
    </font>
    <font>
      <sz val="11"/>
      <color rgb="FF0070C0"/>
      <name val="Aptos Narrow"/>
      <family val="2"/>
      <scheme val="minor"/>
    </font>
    <font>
      <sz val="11"/>
      <name val="Arial"/>
      <family val="2"/>
    </font>
    <font>
      <sz val="11"/>
      <color rgb="FF0070C0"/>
      <name val="Arial"/>
      <family val="2"/>
    </font>
    <font>
      <sz val="11"/>
      <name val="Aptos Narrow"/>
      <family val="2"/>
      <charset val="177"/>
      <scheme val="minor"/>
    </font>
    <font>
      <b/>
      <sz val="12"/>
      <name val="Arial"/>
      <family val="2"/>
    </font>
    <font>
      <b/>
      <sz val="18"/>
      <name val="Aptos Narrow"/>
      <family val="2"/>
      <scheme val="minor"/>
    </font>
    <font>
      <b/>
      <sz val="14"/>
      <name val="Arial"/>
      <family val="2"/>
    </font>
    <font>
      <b/>
      <sz val="14"/>
      <name val="Aptos Narrow"/>
      <family val="2"/>
      <scheme val="minor"/>
    </font>
    <font>
      <b/>
      <sz val="14"/>
      <color theme="1"/>
      <name val="Aptos Narrow"/>
      <family val="2"/>
      <scheme val="minor"/>
    </font>
    <font>
      <b/>
      <sz val="12"/>
      <color rgb="FFFF0000"/>
      <name val="Aptos Narrow"/>
      <family val="2"/>
      <scheme val="minor"/>
    </font>
    <font>
      <sz val="12"/>
      <color rgb="FF000000"/>
      <name val="Arial"/>
      <family val="2"/>
    </font>
    <font>
      <b/>
      <sz val="14"/>
      <color rgb="FF000000"/>
      <name val="Arial"/>
      <family val="2"/>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theme="2" tint="-0.249977111117893"/>
        <bgColor indexed="64"/>
      </patternFill>
    </fill>
    <fill>
      <patternFill patternType="solid">
        <fgColor theme="5" tint="0.79998168889431442"/>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90">
    <xf numFmtId="0" fontId="0" fillId="0" borderId="0" xfId="0"/>
    <xf numFmtId="2" fontId="10" fillId="4" borderId="2" xfId="1" applyNumberFormat="1" applyFont="1" applyFill="1" applyBorder="1" applyAlignment="1" applyProtection="1">
      <alignment horizontal="center" vertical="center"/>
      <protection locked="0"/>
    </xf>
    <xf numFmtId="166" fontId="10" fillId="4" borderId="2" xfId="1" applyNumberFormat="1" applyFont="1" applyFill="1" applyBorder="1" applyAlignment="1" applyProtection="1">
      <alignment horizontal="center" vertical="center"/>
      <protection locked="0"/>
    </xf>
    <xf numFmtId="0" fontId="0" fillId="0" borderId="0" xfId="0" applyAlignment="1" applyProtection="1">
      <alignment horizontal="center"/>
      <protection locked="0"/>
    </xf>
    <xf numFmtId="0" fontId="0" fillId="0" borderId="0" xfId="0" applyAlignment="1" applyProtection="1">
      <alignment horizontal="center" wrapText="1"/>
      <protection locked="0"/>
    </xf>
    <xf numFmtId="2" fontId="0" fillId="0" borderId="0" xfId="0" applyNumberFormat="1" applyAlignment="1" applyProtection="1">
      <alignment horizontal="center"/>
      <protection locked="0"/>
    </xf>
    <xf numFmtId="166" fontId="0" fillId="0" borderId="0" xfId="0" applyNumberFormat="1" applyAlignment="1" applyProtection="1">
      <alignment horizontal="center"/>
      <protection locked="0"/>
    </xf>
    <xf numFmtId="0" fontId="0" fillId="0" borderId="0" xfId="0" applyProtection="1">
      <protection locked="0"/>
    </xf>
    <xf numFmtId="0" fontId="0" fillId="0" borderId="0" xfId="0" applyAlignment="1" applyProtection="1">
      <alignment horizontal="right" wrapText="1"/>
      <protection locked="0"/>
    </xf>
    <xf numFmtId="0" fontId="6" fillId="0" borderId="0" xfId="0" applyFont="1" applyProtection="1">
      <protection locked="0"/>
    </xf>
    <xf numFmtId="0" fontId="2" fillId="0" borderId="0" xfId="0" applyFont="1" applyAlignment="1" applyProtection="1">
      <alignment horizontal="right" wrapText="1"/>
      <protection locked="0"/>
    </xf>
    <xf numFmtId="0" fontId="7" fillId="0" borderId="0" xfId="0" applyFont="1" applyProtection="1">
      <protection locked="0"/>
    </xf>
    <xf numFmtId="0" fontId="8" fillId="0" borderId="0" xfId="0" applyFont="1" applyProtection="1">
      <protection locked="0"/>
    </xf>
    <xf numFmtId="0" fontId="11" fillId="0" borderId="0" xfId="0" applyFont="1" applyAlignment="1" applyProtection="1">
      <alignment vertical="center" wrapText="1"/>
      <protection locked="0"/>
    </xf>
    <xf numFmtId="0" fontId="0" fillId="0" borderId="0" xfId="0" applyAlignment="1" applyProtection="1">
      <alignment horizontal="right" vertical="center" wrapText="1"/>
      <protection locked="0"/>
    </xf>
    <xf numFmtId="0" fontId="0" fillId="0" borderId="0" xfId="0" applyAlignment="1" applyProtection="1">
      <alignment wrapText="1"/>
      <protection locked="0"/>
    </xf>
    <xf numFmtId="0" fontId="12" fillId="0" borderId="0" xfId="0" applyFont="1" applyAlignment="1" applyProtection="1">
      <alignment vertical="center" wrapText="1"/>
      <protection locked="0"/>
    </xf>
    <xf numFmtId="0" fontId="2" fillId="0" borderId="0" xfId="0" applyFont="1" applyAlignment="1" applyProtection="1">
      <alignment horizontal="right" vertical="center" wrapText="1"/>
      <protection locked="0"/>
    </xf>
    <xf numFmtId="0" fontId="0" fillId="0" borderId="0" xfId="0" applyAlignment="1" applyProtection="1">
      <alignment horizontal="right" vertical="top" wrapText="1" indent="1" readingOrder="2"/>
      <protection locked="0"/>
    </xf>
    <xf numFmtId="0" fontId="13" fillId="0" borderId="0" xfId="0" applyFont="1" applyAlignment="1" applyProtection="1">
      <alignment vertical="center" wrapText="1"/>
      <protection locked="0"/>
    </xf>
    <xf numFmtId="0" fontId="11" fillId="0" borderId="0" xfId="0" applyFont="1" applyAlignment="1" applyProtection="1">
      <alignment wrapText="1"/>
      <protection locked="0"/>
    </xf>
    <xf numFmtId="0" fontId="15" fillId="0" borderId="0" xfId="0" applyFont="1" applyAlignment="1" applyProtection="1">
      <alignment horizontal="center" vertical="center" wrapText="1" readingOrder="2"/>
      <protection locked="0"/>
    </xf>
    <xf numFmtId="0" fontId="11" fillId="0" borderId="0" xfId="0" applyFont="1" applyAlignment="1" applyProtection="1">
      <alignment horizontal="right" vertical="center" wrapText="1"/>
      <protection locked="0"/>
    </xf>
    <xf numFmtId="0" fontId="12" fillId="0" borderId="0" xfId="0" applyFont="1" applyAlignment="1" applyProtection="1">
      <alignment horizontal="center" vertical="center" wrapText="1"/>
      <protection locked="0"/>
    </xf>
    <xf numFmtId="0" fontId="13" fillId="0" borderId="0" xfId="0" applyFont="1" applyAlignment="1" applyProtection="1">
      <alignment horizontal="center" vertical="center" wrapText="1"/>
      <protection locked="0"/>
    </xf>
    <xf numFmtId="0" fontId="16" fillId="0" borderId="0" xfId="0" applyFont="1" applyAlignment="1" applyProtection="1">
      <alignment vertical="top" wrapText="1"/>
      <protection locked="0"/>
    </xf>
    <xf numFmtId="0" fontId="11" fillId="0" borderId="0" xfId="0" applyFont="1" applyAlignment="1" applyProtection="1">
      <alignment horizontal="center" vertical="center" wrapText="1"/>
      <protection locked="0"/>
    </xf>
    <xf numFmtId="0" fontId="11" fillId="0" borderId="0" xfId="0" applyFont="1" applyAlignment="1" applyProtection="1">
      <alignment horizontal="right" wrapText="1"/>
      <protection locked="0"/>
    </xf>
    <xf numFmtId="0" fontId="0" fillId="0" borderId="0" xfId="0" applyAlignment="1" applyProtection="1">
      <alignment vertical="top" wrapText="1"/>
      <protection locked="0"/>
    </xf>
    <xf numFmtId="0" fontId="12" fillId="0" borderId="0" xfId="0" applyFont="1" applyAlignment="1" applyProtection="1">
      <alignment horizontal="center" wrapText="1" readingOrder="2"/>
      <protection locked="0"/>
    </xf>
    <xf numFmtId="0" fontId="12" fillId="0" borderId="0" xfId="0" applyFont="1" applyProtection="1">
      <protection locked="0"/>
    </xf>
    <xf numFmtId="0" fontId="12" fillId="0" borderId="0" xfId="0" applyFont="1" applyAlignment="1" applyProtection="1">
      <alignment wrapText="1"/>
      <protection locked="0"/>
    </xf>
    <xf numFmtId="2" fontId="4" fillId="0" borderId="0" xfId="0" applyNumberFormat="1" applyFont="1" applyAlignment="1" applyProtection="1">
      <alignment horizontal="center" vertical="center" readingOrder="2"/>
      <protection locked="0"/>
    </xf>
    <xf numFmtId="166" fontId="4" fillId="0" borderId="0" xfId="0" applyNumberFormat="1" applyFont="1" applyAlignment="1" applyProtection="1">
      <alignment horizontal="center" vertical="center" readingOrder="2"/>
      <protection locked="0"/>
    </xf>
    <xf numFmtId="0" fontId="4" fillId="0" borderId="0" xfId="0" applyFont="1" applyAlignment="1" applyProtection="1">
      <alignment horizontal="center" vertical="center" wrapText="1" readingOrder="2"/>
      <protection locked="0"/>
    </xf>
    <xf numFmtId="0" fontId="23" fillId="0" borderId="0" xfId="0" applyFont="1" applyAlignment="1" applyProtection="1">
      <alignment horizontal="center" vertical="center" readingOrder="2"/>
      <protection locked="0"/>
    </xf>
    <xf numFmtId="10" fontId="23" fillId="0" borderId="0" xfId="0" applyNumberFormat="1" applyFont="1" applyAlignment="1" applyProtection="1">
      <alignment horizontal="center" vertical="center" readingOrder="2"/>
      <protection locked="0"/>
    </xf>
    <xf numFmtId="166" fontId="23" fillId="0" borderId="0" xfId="2" applyNumberFormat="1" applyFont="1" applyFill="1" applyBorder="1" applyAlignment="1" applyProtection="1">
      <alignment horizontal="center" vertical="center" readingOrder="2"/>
      <protection locked="0"/>
    </xf>
    <xf numFmtId="0" fontId="23" fillId="0" borderId="0" xfId="0" applyFont="1" applyAlignment="1" applyProtection="1">
      <alignment horizontal="center" vertical="center" wrapText="1" readingOrder="2"/>
      <protection locked="0"/>
    </xf>
    <xf numFmtId="166" fontId="24" fillId="0" borderId="0" xfId="2" applyNumberFormat="1" applyFont="1" applyFill="1" applyBorder="1" applyAlignment="1" applyProtection="1">
      <alignment horizontal="center" vertical="center" readingOrder="2"/>
      <protection locked="0"/>
    </xf>
    <xf numFmtId="166" fontId="0" fillId="0" borderId="0" xfId="0" applyNumberFormat="1" applyProtection="1">
      <protection locked="0"/>
    </xf>
    <xf numFmtId="166" fontId="9" fillId="0" borderId="2" xfId="2" applyNumberFormat="1" applyFont="1" applyFill="1" applyBorder="1" applyAlignment="1" applyProtection="1">
      <alignment horizontal="center" vertical="center" readingOrder="2"/>
    </xf>
    <xf numFmtId="166" fontId="9" fillId="3" borderId="2" xfId="2" applyNumberFormat="1" applyFont="1" applyFill="1" applyBorder="1" applyAlignment="1" applyProtection="1">
      <alignment horizontal="center" vertical="center" readingOrder="2"/>
    </xf>
    <xf numFmtId="166" fontId="19" fillId="5" borderId="8" xfId="2" applyNumberFormat="1" applyFont="1" applyFill="1" applyBorder="1" applyAlignment="1" applyProtection="1">
      <alignment horizontal="center" vertical="center" readingOrder="2"/>
    </xf>
    <xf numFmtId="166" fontId="19" fillId="5" borderId="9" xfId="2" applyNumberFormat="1" applyFont="1" applyFill="1" applyBorder="1" applyAlignment="1" applyProtection="1">
      <alignment horizontal="center" vertical="center" readingOrder="2"/>
    </xf>
    <xf numFmtId="166" fontId="19" fillId="6" borderId="9" xfId="2" applyNumberFormat="1" applyFont="1" applyFill="1" applyBorder="1" applyAlignment="1" applyProtection="1">
      <alignment horizontal="center" vertical="center" readingOrder="2"/>
    </xf>
    <xf numFmtId="2" fontId="10" fillId="3" borderId="2" xfId="1" applyNumberFormat="1" applyFont="1" applyFill="1" applyBorder="1" applyAlignment="1" applyProtection="1">
      <alignment horizontal="center" vertical="center"/>
    </xf>
    <xf numFmtId="2" fontId="10" fillId="0" borderId="2" xfId="1" applyNumberFormat="1" applyFont="1" applyFill="1" applyBorder="1" applyAlignment="1" applyProtection="1">
      <alignment horizontal="center" vertical="center"/>
    </xf>
    <xf numFmtId="0" fontId="4" fillId="2" borderId="2" xfId="0" applyFont="1" applyFill="1" applyBorder="1" applyAlignment="1">
      <alignment horizontal="center" vertical="center" readingOrder="2"/>
    </xf>
    <xf numFmtId="0" fontId="4" fillId="2" borderId="2" xfId="0" applyFont="1" applyFill="1" applyBorder="1" applyAlignment="1">
      <alignment horizontal="center" vertical="center" wrapText="1" readingOrder="2"/>
    </xf>
    <xf numFmtId="2" fontId="5" fillId="2" borderId="2" xfId="0" applyNumberFormat="1" applyFont="1" applyFill="1" applyBorder="1" applyAlignment="1">
      <alignment horizontal="center" vertical="center" readingOrder="2"/>
    </xf>
    <xf numFmtId="166" fontId="4" fillId="2" borderId="2" xfId="0" applyNumberFormat="1" applyFont="1" applyFill="1" applyBorder="1" applyAlignment="1">
      <alignment horizontal="center" vertical="center" readingOrder="2"/>
    </xf>
    <xf numFmtId="0" fontId="9" fillId="3" borderId="2" xfId="0" applyFont="1" applyFill="1" applyBorder="1" applyAlignment="1">
      <alignment horizontal="center" vertical="center" readingOrder="2"/>
    </xf>
    <xf numFmtId="0" fontId="9" fillId="3" borderId="2" xfId="0" applyFont="1" applyFill="1" applyBorder="1" applyAlignment="1">
      <alignment horizontal="center" vertical="center" wrapText="1" readingOrder="2"/>
    </xf>
    <xf numFmtId="0" fontId="9" fillId="0" borderId="2" xfId="0" applyFont="1" applyBorder="1" applyAlignment="1">
      <alignment horizontal="center" vertical="center" wrapText="1"/>
    </xf>
    <xf numFmtId="0" fontId="9" fillId="0" borderId="2" xfId="0" applyFont="1" applyBorder="1" applyAlignment="1">
      <alignment horizontal="center" vertical="center" wrapText="1" readingOrder="2"/>
    </xf>
    <xf numFmtId="0" fontId="10" fillId="3" borderId="2" xfId="0" applyFont="1" applyFill="1" applyBorder="1" applyAlignment="1">
      <alignment horizontal="center" vertical="center" wrapText="1"/>
    </xf>
    <xf numFmtId="0" fontId="9" fillId="0" borderId="2" xfId="0" applyFont="1" applyBorder="1" applyAlignment="1">
      <alignment horizontal="center" vertical="center" readingOrder="2"/>
    </xf>
    <xf numFmtId="0" fontId="14" fillId="0" borderId="2" xfId="0" applyFont="1" applyBorder="1" applyAlignment="1">
      <alignment horizontal="center" vertical="center" wrapText="1"/>
    </xf>
    <xf numFmtId="2" fontId="9" fillId="0" borderId="2" xfId="0" applyNumberFormat="1" applyFont="1" applyBorder="1" applyAlignment="1">
      <alignment horizontal="center" vertical="center" readingOrder="2"/>
    </xf>
    <xf numFmtId="0" fontId="9" fillId="3" borderId="2" xfId="0" applyFont="1" applyFill="1" applyBorder="1" applyAlignment="1">
      <alignment vertical="center" wrapText="1" readingOrder="2"/>
    </xf>
    <xf numFmtId="0" fontId="17" fillId="3" borderId="2" xfId="0" applyFont="1" applyFill="1" applyBorder="1" applyAlignment="1">
      <alignment vertical="center" readingOrder="2"/>
    </xf>
    <xf numFmtId="2" fontId="9" fillId="3" borderId="2" xfId="0" applyNumberFormat="1" applyFont="1" applyFill="1" applyBorder="1" applyAlignment="1">
      <alignment horizontal="center" vertical="center" readingOrder="2"/>
    </xf>
    <xf numFmtId="0" fontId="10" fillId="0" borderId="0" xfId="0" applyFont="1" applyAlignment="1">
      <alignment horizontal="center"/>
    </xf>
    <xf numFmtId="0" fontId="10" fillId="0" borderId="0" xfId="0" applyFont="1" applyAlignment="1">
      <alignment horizontal="center" wrapText="1"/>
    </xf>
    <xf numFmtId="2" fontId="20" fillId="0" borderId="9" xfId="0" applyNumberFormat="1" applyFont="1" applyBorder="1" applyAlignment="1">
      <alignment horizontal="center"/>
    </xf>
    <xf numFmtId="2" fontId="20" fillId="0" borderId="8" xfId="0" applyNumberFormat="1" applyFont="1" applyBorder="1" applyAlignment="1">
      <alignment horizontal="center"/>
    </xf>
    <xf numFmtId="2" fontId="10" fillId="0" borderId="0" xfId="0" applyNumberFormat="1" applyFont="1" applyAlignment="1">
      <alignment horizontal="center"/>
    </xf>
    <xf numFmtId="166" fontId="10" fillId="0" borderId="0" xfId="0" applyNumberFormat="1" applyFont="1" applyAlignment="1">
      <alignment horizontal="center"/>
    </xf>
    <xf numFmtId="0" fontId="0" fillId="0" borderId="0" xfId="0" applyAlignment="1">
      <alignment horizontal="center"/>
    </xf>
    <xf numFmtId="0" fontId="0" fillId="0" borderId="0" xfId="0" applyAlignment="1">
      <alignment horizontal="center" wrapText="1"/>
    </xf>
    <xf numFmtId="2" fontId="0" fillId="0" borderId="0" xfId="0" applyNumberFormat="1" applyAlignment="1">
      <alignment horizontal="center"/>
    </xf>
    <xf numFmtId="166" fontId="0" fillId="0" borderId="0" xfId="0" applyNumberFormat="1" applyAlignment="1">
      <alignment horizontal="center"/>
    </xf>
    <xf numFmtId="9" fontId="21" fillId="0" borderId="0" xfId="3" applyFont="1" applyFill="1" applyBorder="1" applyAlignment="1" applyProtection="1">
      <alignment horizontal="center"/>
    </xf>
    <xf numFmtId="0" fontId="22" fillId="0" borderId="0" xfId="0" applyFont="1" applyAlignment="1">
      <alignment wrapText="1" readingOrder="2"/>
    </xf>
    <xf numFmtId="0" fontId="23" fillId="0" borderId="0" xfId="0" applyFont="1" applyAlignment="1" applyProtection="1">
      <alignment horizontal="center" vertical="center" readingOrder="2"/>
      <protection locked="0"/>
    </xf>
    <xf numFmtId="0" fontId="23" fillId="0" borderId="0" xfId="0" applyFont="1" applyAlignment="1" applyProtection="1">
      <alignment horizontal="center" vertical="center" wrapText="1" readingOrder="2"/>
      <protection locked="0"/>
    </xf>
    <xf numFmtId="0" fontId="3" fillId="0" borderId="1" xfId="0" applyFont="1" applyBorder="1" applyAlignment="1" applyProtection="1">
      <alignment horizontal="center" vertical="center"/>
      <protection locked="0"/>
    </xf>
    <xf numFmtId="0" fontId="13" fillId="0" borderId="0" xfId="0" applyFont="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9" fillId="3" borderId="2" xfId="0" applyFont="1" applyFill="1" applyBorder="1" applyAlignment="1">
      <alignment horizontal="center" vertical="center" wrapText="1" readingOrder="2"/>
    </xf>
    <xf numFmtId="0" fontId="17" fillId="3" borderId="3" xfId="0" applyFont="1" applyFill="1" applyBorder="1" applyAlignment="1">
      <alignment horizontal="center" vertical="center" readingOrder="2"/>
    </xf>
    <xf numFmtId="0" fontId="17" fillId="3" borderId="4" xfId="0" applyFont="1" applyFill="1" applyBorder="1" applyAlignment="1">
      <alignment horizontal="center" vertical="center" readingOrder="2"/>
    </xf>
    <xf numFmtId="0" fontId="17" fillId="3" borderId="5" xfId="0" applyFont="1" applyFill="1" applyBorder="1" applyAlignment="1">
      <alignment horizontal="center" vertical="center" readingOrder="2"/>
    </xf>
    <xf numFmtId="2" fontId="18" fillId="0" borderId="6" xfId="0" applyNumberFormat="1" applyFont="1" applyBorder="1" applyAlignment="1">
      <alignment horizontal="center" vertical="center" wrapText="1"/>
    </xf>
    <xf numFmtId="2" fontId="18" fillId="0" borderId="7" xfId="0" applyNumberFormat="1" applyFont="1" applyBorder="1" applyAlignment="1">
      <alignment horizontal="center" vertical="center" wrapText="1"/>
    </xf>
    <xf numFmtId="0" fontId="20" fillId="0" borderId="10" xfId="0" applyFont="1" applyBorder="1" applyAlignment="1">
      <alignment horizontal="center"/>
    </xf>
    <xf numFmtId="0" fontId="20" fillId="0" borderId="11" xfId="0" applyFont="1" applyBorder="1" applyAlignment="1">
      <alignment horizontal="center"/>
    </xf>
    <xf numFmtId="0" fontId="21" fillId="0" borderId="0" xfId="0" applyFont="1" applyAlignment="1">
      <alignment horizontal="center"/>
    </xf>
    <xf numFmtId="0" fontId="4" fillId="0" borderId="0" xfId="0" applyFont="1" applyAlignment="1" applyProtection="1">
      <alignment horizontal="center" vertical="center" readingOrder="2"/>
      <protection locked="0"/>
    </xf>
  </cellXfs>
  <cellStyles count="4">
    <cellStyle name="Comma" xfId="1" builtinId="3"/>
    <cellStyle name="Currency" xfId="2" builtinId="4"/>
    <cellStyle name="Normal" xfId="0" builtinId="0"/>
    <cellStyle name="Percent" xfId="3"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12" Type="http://schemas.openxmlformats.org/officeDocument/2006/relationships/customXml" Target="../customXml/item7.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5202C-E6F2-45FC-9BA2-B4455C8CB628}">
  <dimension ref="A1:M63"/>
  <sheetViews>
    <sheetView rightToLeft="1" tabSelected="1" topLeftCell="A17" zoomScale="85" zoomScaleNormal="85" workbookViewId="0">
      <selection activeCell="D3" sqref="D3"/>
    </sheetView>
  </sheetViews>
  <sheetFormatPr defaultColWidth="8.75" defaultRowHeight="14.25" x14ac:dyDescent="0.2"/>
  <cols>
    <col min="1" max="1" width="6.75" style="7" bestFit="1" customWidth="1"/>
    <col min="2" max="2" width="21.25" style="15" customWidth="1"/>
    <col min="3" max="3" width="46.75" style="15" customWidth="1"/>
    <col min="4" max="4" width="12.125" style="4" bestFit="1" customWidth="1"/>
    <col min="5" max="5" width="13.75" style="3" bestFit="1" customWidth="1"/>
    <col min="6" max="6" width="12.5" style="5" bestFit="1" customWidth="1"/>
    <col min="7" max="7" width="20.75" style="40" customWidth="1"/>
    <col min="8" max="8" width="41.875" style="15" customWidth="1"/>
    <col min="9" max="9" width="34.25" style="7" customWidth="1"/>
    <col min="10" max="10" width="23.25" style="8" customWidth="1"/>
    <col min="11" max="11" width="32.625" style="7" customWidth="1"/>
    <col min="12" max="12" width="17.75" style="7" bestFit="1" customWidth="1"/>
    <col min="13" max="13" width="23.625" style="7" customWidth="1"/>
    <col min="14" max="16384" width="8.75" style="7"/>
  </cols>
  <sheetData>
    <row r="1" spans="1:13" ht="28.9" customHeight="1" x14ac:dyDescent="0.2">
      <c r="A1" s="77" t="str">
        <f>IF(G29&gt;4500000,"שים לב- אתה חורג מהסכום המקסימאלי המותר","")</f>
        <v/>
      </c>
      <c r="B1" s="77"/>
      <c r="C1" s="77"/>
      <c r="D1" s="77"/>
      <c r="E1" s="77"/>
      <c r="F1" s="77"/>
      <c r="G1" s="77"/>
      <c r="H1" s="77"/>
    </row>
    <row r="2" spans="1:13" ht="31.5" x14ac:dyDescent="0.25">
      <c r="A2" s="48"/>
      <c r="B2" s="49" t="s">
        <v>0</v>
      </c>
      <c r="C2" s="49" t="s">
        <v>1</v>
      </c>
      <c r="D2" s="49" t="s">
        <v>2</v>
      </c>
      <c r="E2" s="49" t="s">
        <v>3</v>
      </c>
      <c r="F2" s="50" t="s">
        <v>4</v>
      </c>
      <c r="G2" s="51" t="s">
        <v>5</v>
      </c>
      <c r="H2" s="49" t="s">
        <v>6</v>
      </c>
      <c r="I2" s="9"/>
      <c r="J2" s="10"/>
      <c r="K2" s="11"/>
      <c r="M2" s="12"/>
    </row>
    <row r="3" spans="1:13" ht="30" x14ac:dyDescent="0.2">
      <c r="A3" s="52">
        <v>1</v>
      </c>
      <c r="B3" s="53" t="s">
        <v>7</v>
      </c>
      <c r="C3" s="53" t="s">
        <v>56</v>
      </c>
      <c r="D3" s="53" t="s">
        <v>8</v>
      </c>
      <c r="E3" s="2"/>
      <c r="F3" s="46">
        <v>35</v>
      </c>
      <c r="G3" s="42">
        <f>E3*F3</f>
        <v>0</v>
      </c>
      <c r="H3" s="53"/>
      <c r="I3" s="13"/>
      <c r="J3" s="14"/>
      <c r="L3" s="15"/>
      <c r="M3" s="15"/>
    </row>
    <row r="4" spans="1:13" ht="30" x14ac:dyDescent="0.2">
      <c r="A4" s="52">
        <f t="shared" ref="A4:A15" si="0">A3+1</f>
        <v>2</v>
      </c>
      <c r="B4" s="53" t="s">
        <v>9</v>
      </c>
      <c r="C4" s="53" t="s">
        <v>57</v>
      </c>
      <c r="D4" s="53" t="s">
        <v>8</v>
      </c>
      <c r="E4" s="2"/>
      <c r="F4" s="46">
        <v>35</v>
      </c>
      <c r="G4" s="42">
        <f t="shared" ref="G4:G21" si="1">E4*F4</f>
        <v>0</v>
      </c>
      <c r="H4" s="53" t="s">
        <v>10</v>
      </c>
      <c r="I4" s="13"/>
      <c r="J4" s="14"/>
    </row>
    <row r="5" spans="1:13" ht="111" customHeight="1" x14ac:dyDescent="0.2">
      <c r="A5" s="52">
        <f t="shared" si="0"/>
        <v>3</v>
      </c>
      <c r="B5" s="53" t="s">
        <v>11</v>
      </c>
      <c r="C5" s="53" t="s">
        <v>58</v>
      </c>
      <c r="D5" s="53" t="s">
        <v>8</v>
      </c>
      <c r="E5" s="2"/>
      <c r="F5" s="1"/>
      <c r="G5" s="41">
        <f t="shared" si="1"/>
        <v>0</v>
      </c>
      <c r="H5" s="53" t="s">
        <v>12</v>
      </c>
      <c r="I5" s="16"/>
      <c r="J5" s="17"/>
      <c r="K5" s="18"/>
      <c r="L5" s="15"/>
    </row>
    <row r="6" spans="1:13" ht="97.9" customHeight="1" x14ac:dyDescent="0.2">
      <c r="A6" s="52">
        <f t="shared" si="0"/>
        <v>4</v>
      </c>
      <c r="B6" s="54" t="s">
        <v>13</v>
      </c>
      <c r="C6" s="55" t="s">
        <v>14</v>
      </c>
      <c r="D6" s="55" t="s">
        <v>15</v>
      </c>
      <c r="E6" s="2"/>
      <c r="F6" s="47">
        <v>1</v>
      </c>
      <c r="G6" s="41">
        <f>E6*F6</f>
        <v>0</v>
      </c>
      <c r="H6" s="56" t="s">
        <v>10</v>
      </c>
      <c r="I6" s="16"/>
      <c r="J6" s="17"/>
    </row>
    <row r="7" spans="1:13" ht="30" x14ac:dyDescent="0.2">
      <c r="A7" s="52">
        <f t="shared" si="0"/>
        <v>5</v>
      </c>
      <c r="B7" s="53" t="s">
        <v>16</v>
      </c>
      <c r="C7" s="53" t="s">
        <v>17</v>
      </c>
      <c r="D7" s="53" t="s">
        <v>18</v>
      </c>
      <c r="E7" s="2"/>
      <c r="F7" s="1"/>
      <c r="G7" s="42">
        <f t="shared" si="1"/>
        <v>0</v>
      </c>
      <c r="H7" s="56" t="s">
        <v>19</v>
      </c>
      <c r="I7" s="19"/>
      <c r="J7" s="10"/>
      <c r="M7" s="15"/>
    </row>
    <row r="8" spans="1:13" ht="60" x14ac:dyDescent="0.25">
      <c r="A8" s="52">
        <f t="shared" si="0"/>
        <v>6</v>
      </c>
      <c r="B8" s="53" t="s">
        <v>20</v>
      </c>
      <c r="C8" s="53" t="s">
        <v>21</v>
      </c>
      <c r="D8" s="53" t="s">
        <v>18</v>
      </c>
      <c r="E8" s="2"/>
      <c r="F8" s="1"/>
      <c r="G8" s="42">
        <f>E8*F8</f>
        <v>0</v>
      </c>
      <c r="H8" s="53" t="s">
        <v>22</v>
      </c>
      <c r="I8" s="20"/>
      <c r="J8" s="10"/>
    </row>
    <row r="9" spans="1:13" ht="30" x14ac:dyDescent="0.2">
      <c r="A9" s="57">
        <f t="shared" si="0"/>
        <v>7</v>
      </c>
      <c r="B9" s="55" t="s">
        <v>23</v>
      </c>
      <c r="C9" s="55" t="s">
        <v>24</v>
      </c>
      <c r="D9" s="55" t="s">
        <v>25</v>
      </c>
      <c r="E9" s="2"/>
      <c r="F9" s="47">
        <v>1</v>
      </c>
      <c r="G9" s="41">
        <f t="shared" si="1"/>
        <v>0</v>
      </c>
      <c r="H9" s="58" t="s">
        <v>19</v>
      </c>
      <c r="I9" s="21"/>
      <c r="J9" s="22"/>
      <c r="L9" s="15"/>
      <c r="M9" s="15"/>
    </row>
    <row r="10" spans="1:13" ht="30" x14ac:dyDescent="0.2">
      <c r="A10" s="52">
        <f t="shared" si="0"/>
        <v>8</v>
      </c>
      <c r="B10" s="53" t="s">
        <v>26</v>
      </c>
      <c r="C10" s="53" t="s">
        <v>27</v>
      </c>
      <c r="D10" s="53" t="s">
        <v>18</v>
      </c>
      <c r="E10" s="2"/>
      <c r="F10" s="59">
        <v>2</v>
      </c>
      <c r="G10" s="42">
        <f t="shared" si="1"/>
        <v>0</v>
      </c>
      <c r="H10" s="56" t="s">
        <v>10</v>
      </c>
      <c r="I10" s="23"/>
      <c r="J10" s="22"/>
    </row>
    <row r="11" spans="1:13" ht="30" x14ac:dyDescent="0.25">
      <c r="A11" s="52">
        <f t="shared" si="0"/>
        <v>9</v>
      </c>
      <c r="B11" s="53" t="s">
        <v>28</v>
      </c>
      <c r="C11" s="53" t="s">
        <v>59</v>
      </c>
      <c r="D11" s="53" t="s">
        <v>29</v>
      </c>
      <c r="E11" s="2"/>
      <c r="F11" s="46">
        <v>1</v>
      </c>
      <c r="G11" s="42">
        <f t="shared" si="1"/>
        <v>0</v>
      </c>
      <c r="H11" s="56" t="s">
        <v>10</v>
      </c>
      <c r="I11" s="20"/>
    </row>
    <row r="12" spans="1:13" ht="30" x14ac:dyDescent="0.2">
      <c r="A12" s="57">
        <f t="shared" si="0"/>
        <v>10</v>
      </c>
      <c r="B12" s="55" t="s">
        <v>55</v>
      </c>
      <c r="C12" s="55" t="s">
        <v>60</v>
      </c>
      <c r="D12" s="55" t="s">
        <v>29</v>
      </c>
      <c r="E12" s="2"/>
      <c r="F12" s="47">
        <v>1</v>
      </c>
      <c r="G12" s="41">
        <f>E12*F12</f>
        <v>0</v>
      </c>
      <c r="H12" s="55" t="s">
        <v>54</v>
      </c>
      <c r="I12" s="24"/>
      <c r="J12" s="10"/>
      <c r="K12" s="25"/>
    </row>
    <row r="13" spans="1:13" ht="30" x14ac:dyDescent="0.2">
      <c r="A13" s="52">
        <f t="shared" si="0"/>
        <v>11</v>
      </c>
      <c r="B13" s="55" t="s">
        <v>30</v>
      </c>
      <c r="C13" s="55" t="s">
        <v>31</v>
      </c>
      <c r="D13" s="55" t="s">
        <v>8</v>
      </c>
      <c r="E13" s="2"/>
      <c r="F13" s="47">
        <v>1</v>
      </c>
      <c r="G13" s="41">
        <f t="shared" si="1"/>
        <v>0</v>
      </c>
      <c r="H13" s="55" t="s">
        <v>32</v>
      </c>
      <c r="I13" s="19"/>
    </row>
    <row r="14" spans="1:13" ht="89.45" customHeight="1" x14ac:dyDescent="0.2">
      <c r="A14" s="57">
        <f t="shared" si="0"/>
        <v>12</v>
      </c>
      <c r="B14" s="55" t="s">
        <v>33</v>
      </c>
      <c r="C14" s="55" t="s">
        <v>34</v>
      </c>
      <c r="D14" s="55" t="s">
        <v>35</v>
      </c>
      <c r="E14" s="2"/>
      <c r="F14" s="59">
        <v>1</v>
      </c>
      <c r="G14" s="41">
        <f t="shared" si="1"/>
        <v>0</v>
      </c>
      <c r="H14" s="55" t="s">
        <v>36</v>
      </c>
      <c r="I14" s="13"/>
    </row>
    <row r="15" spans="1:13" ht="74.45" customHeight="1" x14ac:dyDescent="0.2">
      <c r="A15" s="52">
        <f t="shared" si="0"/>
        <v>13</v>
      </c>
      <c r="B15" s="53" t="s">
        <v>37</v>
      </c>
      <c r="C15" s="53" t="s">
        <v>38</v>
      </c>
      <c r="D15" s="53" t="s">
        <v>15</v>
      </c>
      <c r="E15" s="2"/>
      <c r="F15" s="46">
        <v>1</v>
      </c>
      <c r="G15" s="41">
        <f>E15*F15</f>
        <v>0</v>
      </c>
      <c r="H15" s="60" t="s">
        <v>39</v>
      </c>
      <c r="I15" s="78"/>
    </row>
    <row r="16" spans="1:13" ht="112.15" customHeight="1" x14ac:dyDescent="0.2">
      <c r="A16" s="52">
        <f>A15+1</f>
        <v>14</v>
      </c>
      <c r="B16" s="80" t="s">
        <v>40</v>
      </c>
      <c r="C16" s="53" t="s">
        <v>41</v>
      </c>
      <c r="D16" s="53" t="s">
        <v>15</v>
      </c>
      <c r="E16" s="2"/>
      <c r="F16" s="46">
        <v>1</v>
      </c>
      <c r="G16" s="41">
        <f t="shared" si="1"/>
        <v>0</v>
      </c>
      <c r="H16" s="60" t="s">
        <v>42</v>
      </c>
      <c r="I16" s="79"/>
      <c r="L16" s="15"/>
    </row>
    <row r="17" spans="1:12" ht="106.9" customHeight="1" x14ac:dyDescent="0.25">
      <c r="A17" s="52">
        <f t="shared" ref="A17" si="2">A16+1</f>
        <v>15</v>
      </c>
      <c r="B17" s="80"/>
      <c r="C17" s="53" t="s">
        <v>43</v>
      </c>
      <c r="D17" s="53" t="s">
        <v>15</v>
      </c>
      <c r="E17" s="2"/>
      <c r="F17" s="46">
        <v>1</v>
      </c>
      <c r="G17" s="41">
        <f t="shared" si="1"/>
        <v>0</v>
      </c>
      <c r="H17" s="60" t="s">
        <v>42</v>
      </c>
      <c r="I17" s="79"/>
      <c r="J17" s="27"/>
      <c r="K17" s="28"/>
      <c r="L17" s="15"/>
    </row>
    <row r="18" spans="1:12" ht="91.9" customHeight="1" x14ac:dyDescent="0.2">
      <c r="A18" s="52">
        <v>17</v>
      </c>
      <c r="B18" s="80"/>
      <c r="C18" s="53" t="s">
        <v>44</v>
      </c>
      <c r="D18" s="53" t="s">
        <v>15</v>
      </c>
      <c r="E18" s="2"/>
      <c r="F18" s="46">
        <v>1</v>
      </c>
      <c r="G18" s="41">
        <f t="shared" si="1"/>
        <v>0</v>
      </c>
      <c r="H18" s="60" t="s">
        <v>45</v>
      </c>
      <c r="I18" s="79"/>
    </row>
    <row r="19" spans="1:12" ht="91.9" customHeight="1" x14ac:dyDescent="0.2">
      <c r="A19" s="52">
        <v>18</v>
      </c>
      <c r="B19" s="80"/>
      <c r="C19" s="53" t="s">
        <v>46</v>
      </c>
      <c r="D19" s="53" t="s">
        <v>15</v>
      </c>
      <c r="E19" s="2"/>
      <c r="F19" s="46">
        <v>1</v>
      </c>
      <c r="G19" s="41">
        <f>E19*F19</f>
        <v>0</v>
      </c>
      <c r="H19" s="60" t="s">
        <v>47</v>
      </c>
      <c r="I19" s="79"/>
      <c r="L19" s="15"/>
    </row>
    <row r="20" spans="1:12" ht="81" customHeight="1" x14ac:dyDescent="0.2">
      <c r="A20" s="52">
        <v>20</v>
      </c>
      <c r="B20" s="80"/>
      <c r="C20" s="53" t="s">
        <v>48</v>
      </c>
      <c r="D20" s="53" t="s">
        <v>15</v>
      </c>
      <c r="E20" s="2"/>
      <c r="F20" s="46">
        <v>1</v>
      </c>
      <c r="G20" s="41">
        <f t="shared" si="1"/>
        <v>0</v>
      </c>
      <c r="H20" s="60" t="s">
        <v>45</v>
      </c>
      <c r="I20" s="79"/>
    </row>
    <row r="21" spans="1:12" ht="81" customHeight="1" x14ac:dyDescent="0.2">
      <c r="A21" s="52">
        <v>21</v>
      </c>
      <c r="B21" s="80"/>
      <c r="C21" s="53" t="s">
        <v>53</v>
      </c>
      <c r="D21" s="53" t="s">
        <v>15</v>
      </c>
      <c r="E21" s="2"/>
      <c r="F21" s="46">
        <v>1</v>
      </c>
      <c r="G21" s="41">
        <f t="shared" si="1"/>
        <v>0</v>
      </c>
      <c r="H21" s="60" t="s">
        <v>45</v>
      </c>
      <c r="I21" s="79"/>
    </row>
    <row r="22" spans="1:12" ht="19.149999999999999" customHeight="1" x14ac:dyDescent="0.2">
      <c r="A22" s="1"/>
      <c r="B22" s="1"/>
      <c r="C22" s="1"/>
      <c r="D22" s="1"/>
      <c r="E22" s="2"/>
      <c r="F22" s="1"/>
      <c r="G22" s="1"/>
      <c r="H22" s="1"/>
      <c r="I22" s="26"/>
    </row>
    <row r="23" spans="1:12" ht="19.149999999999999" customHeight="1" x14ac:dyDescent="0.2">
      <c r="A23" s="1"/>
      <c r="B23" s="1"/>
      <c r="C23" s="1"/>
      <c r="D23" s="1"/>
      <c r="E23" s="2"/>
      <c r="F23" s="1"/>
      <c r="G23" s="1"/>
      <c r="H23" s="1"/>
      <c r="I23" s="26"/>
    </row>
    <row r="24" spans="1:12" ht="19.149999999999999" customHeight="1" x14ac:dyDescent="0.2">
      <c r="A24" s="1"/>
      <c r="B24" s="1"/>
      <c r="C24" s="1"/>
      <c r="D24" s="1"/>
      <c r="E24" s="2"/>
      <c r="F24" s="1"/>
      <c r="G24" s="1"/>
      <c r="H24" s="1"/>
      <c r="I24" s="26"/>
    </row>
    <row r="25" spans="1:12" ht="19.149999999999999" customHeight="1" x14ac:dyDescent="0.2">
      <c r="A25" s="1"/>
      <c r="B25" s="1"/>
      <c r="C25" s="1"/>
      <c r="D25" s="1"/>
      <c r="E25" s="2"/>
      <c r="F25" s="1"/>
      <c r="G25" s="1"/>
      <c r="H25" s="1"/>
      <c r="I25" s="26"/>
    </row>
    <row r="26" spans="1:12" ht="19.149999999999999" customHeight="1" x14ac:dyDescent="0.2">
      <c r="A26" s="1"/>
      <c r="B26" s="1"/>
      <c r="C26" s="1"/>
      <c r="D26" s="1"/>
      <c r="E26" s="2"/>
      <c r="F26" s="1"/>
      <c r="G26" s="1"/>
      <c r="H26" s="1"/>
      <c r="I26" s="26"/>
    </row>
    <row r="27" spans="1:12" ht="15.75" x14ac:dyDescent="0.2">
      <c r="A27" s="52"/>
      <c r="B27" s="61" t="s">
        <v>49</v>
      </c>
      <c r="C27" s="61"/>
      <c r="D27" s="61"/>
      <c r="E27" s="41"/>
      <c r="F27" s="62"/>
      <c r="G27" s="42"/>
      <c r="H27" s="53"/>
      <c r="I27" s="26"/>
    </row>
    <row r="28" spans="1:12" ht="15.75" x14ac:dyDescent="0.2">
      <c r="A28" s="52"/>
      <c r="B28" s="81"/>
      <c r="C28" s="82"/>
      <c r="D28" s="83"/>
      <c r="E28" s="41"/>
      <c r="F28" s="62"/>
      <c r="G28" s="42"/>
      <c r="H28" s="53"/>
    </row>
    <row r="29" spans="1:12" ht="24.75" thickBot="1" x14ac:dyDescent="0.3">
      <c r="A29" s="63"/>
      <c r="B29" s="64"/>
      <c r="C29" s="64"/>
      <c r="D29" s="84"/>
      <c r="E29" s="84"/>
      <c r="F29" s="85"/>
      <c r="G29" s="43">
        <f>SUM(G3:G26)</f>
        <v>0</v>
      </c>
      <c r="H29" s="64"/>
      <c r="I29" s="29"/>
      <c r="J29" s="10"/>
      <c r="L29" s="15"/>
    </row>
    <row r="30" spans="1:12" ht="19.5" thickBot="1" x14ac:dyDescent="0.35">
      <c r="A30" s="63"/>
      <c r="B30" s="64"/>
      <c r="C30" s="64"/>
      <c r="D30" s="64"/>
      <c r="E30" s="63"/>
      <c r="F30" s="65" t="s">
        <v>50</v>
      </c>
      <c r="G30" s="44">
        <f>G29*0.17</f>
        <v>0</v>
      </c>
      <c r="H30" s="64"/>
      <c r="I30" s="30"/>
    </row>
    <row r="31" spans="1:12" ht="19.5" thickBot="1" x14ac:dyDescent="0.35">
      <c r="A31" s="63"/>
      <c r="B31" s="64"/>
      <c r="C31" s="64"/>
      <c r="D31" s="64"/>
      <c r="E31" s="63"/>
      <c r="F31" s="66" t="s">
        <v>5</v>
      </c>
      <c r="G31" s="44">
        <f>G29+G30</f>
        <v>0</v>
      </c>
      <c r="H31" s="64"/>
      <c r="I31" s="30"/>
    </row>
    <row r="32" spans="1:12" ht="15" x14ac:dyDescent="0.25">
      <c r="A32" s="63"/>
      <c r="B32" s="64"/>
      <c r="C32" s="64"/>
      <c r="D32" s="64"/>
      <c r="E32" s="63"/>
      <c r="F32" s="67"/>
      <c r="G32" s="68"/>
      <c r="H32" s="64"/>
      <c r="I32" s="30"/>
    </row>
    <row r="33" spans="1:10" ht="15.75" thickBot="1" x14ac:dyDescent="0.3">
      <c r="A33" s="63"/>
      <c r="B33" s="64"/>
      <c r="C33" s="64"/>
      <c r="D33" s="64"/>
      <c r="E33" s="63"/>
      <c r="F33" s="67"/>
      <c r="G33" s="68"/>
      <c r="H33" s="64"/>
      <c r="I33" s="30"/>
    </row>
    <row r="34" spans="1:10" ht="19.5" thickBot="1" x14ac:dyDescent="0.35">
      <c r="A34" s="63"/>
      <c r="B34" s="64"/>
      <c r="C34" s="64"/>
      <c r="D34" s="64"/>
      <c r="E34" s="86" t="s">
        <v>51</v>
      </c>
      <c r="F34" s="87"/>
      <c r="G34" s="45">
        <v>4500000</v>
      </c>
      <c r="H34" s="64"/>
      <c r="I34" s="30"/>
    </row>
    <row r="35" spans="1:10" ht="19.5" thickBot="1" x14ac:dyDescent="0.35">
      <c r="A35" s="63"/>
      <c r="B35" s="64"/>
      <c r="C35" s="64"/>
      <c r="D35" s="64"/>
      <c r="E35" s="63"/>
      <c r="F35" s="65" t="s">
        <v>50</v>
      </c>
      <c r="G35" s="45">
        <f>G34*0.18</f>
        <v>810000</v>
      </c>
      <c r="H35" s="64"/>
      <c r="I35" s="30"/>
    </row>
    <row r="36" spans="1:10" ht="19.5" thickBot="1" x14ac:dyDescent="0.35">
      <c r="A36" s="63"/>
      <c r="B36" s="64"/>
      <c r="C36" s="64"/>
      <c r="D36" s="64"/>
      <c r="E36" s="63"/>
      <c r="F36" s="66" t="s">
        <v>5</v>
      </c>
      <c r="G36" s="45">
        <f>G34+G35</f>
        <v>5310000</v>
      </c>
      <c r="H36" s="64"/>
      <c r="I36" s="30"/>
    </row>
    <row r="37" spans="1:10" ht="15" x14ac:dyDescent="0.25">
      <c r="A37" s="69"/>
      <c r="B37" s="70"/>
      <c r="C37" s="70"/>
      <c r="D37" s="70"/>
      <c r="E37" s="69"/>
      <c r="F37" s="71"/>
      <c r="G37" s="72"/>
      <c r="H37" s="70"/>
      <c r="I37" s="30"/>
    </row>
    <row r="38" spans="1:10" ht="18.75" x14ac:dyDescent="0.3">
      <c r="A38" s="69"/>
      <c r="B38" s="70"/>
      <c r="C38" s="70"/>
      <c r="D38" s="70"/>
      <c r="E38" s="88"/>
      <c r="F38" s="88"/>
      <c r="G38" s="73"/>
      <c r="H38" s="70"/>
      <c r="I38" s="31"/>
      <c r="J38" s="10"/>
    </row>
    <row r="39" spans="1:10" ht="15.6" customHeight="1" x14ac:dyDescent="0.25">
      <c r="A39" s="69"/>
      <c r="B39"/>
      <c r="C39" s="74" t="s">
        <v>52</v>
      </c>
      <c r="D39" s="70"/>
      <c r="E39" s="69"/>
      <c r="F39" s="71"/>
      <c r="G39" s="72"/>
      <c r="H39" s="70"/>
      <c r="I39" s="30"/>
    </row>
    <row r="40" spans="1:10" ht="15.75" x14ac:dyDescent="0.25">
      <c r="A40" s="3"/>
      <c r="B40" s="4"/>
      <c r="C40" s="89"/>
      <c r="D40" s="89"/>
      <c r="E40" s="89"/>
      <c r="F40" s="32"/>
      <c r="G40" s="33"/>
      <c r="H40" s="34"/>
      <c r="I40" s="31"/>
      <c r="J40" s="10"/>
    </row>
    <row r="41" spans="1:10" ht="15" x14ac:dyDescent="0.25">
      <c r="A41" s="3"/>
      <c r="B41" s="4"/>
      <c r="C41" s="75"/>
      <c r="D41" s="75"/>
      <c r="E41" s="75"/>
      <c r="F41" s="36"/>
      <c r="G41" s="37"/>
      <c r="H41" s="38"/>
      <c r="I41" s="30"/>
    </row>
    <row r="42" spans="1:10" ht="15" x14ac:dyDescent="0.25">
      <c r="A42" s="3"/>
      <c r="B42" s="4"/>
      <c r="C42" s="75"/>
      <c r="D42" s="75"/>
      <c r="E42" s="75"/>
      <c r="F42" s="36"/>
      <c r="G42" s="37"/>
      <c r="H42" s="38"/>
      <c r="I42" s="30"/>
    </row>
    <row r="43" spans="1:10" ht="15" x14ac:dyDescent="0.25">
      <c r="A43" s="3"/>
      <c r="B43" s="4"/>
      <c r="C43" s="75"/>
      <c r="D43" s="75"/>
      <c r="E43" s="75"/>
      <c r="F43" s="36"/>
      <c r="G43" s="37"/>
      <c r="H43" s="38"/>
      <c r="I43" s="30"/>
    </row>
    <row r="44" spans="1:10" ht="15" x14ac:dyDescent="0.25">
      <c r="A44" s="3"/>
      <c r="B44" s="4"/>
      <c r="C44" s="76"/>
      <c r="D44" s="76"/>
      <c r="E44" s="76"/>
      <c r="F44" s="36"/>
      <c r="G44" s="37"/>
      <c r="H44" s="38"/>
      <c r="I44" s="30"/>
    </row>
    <row r="45" spans="1:10" ht="15" x14ac:dyDescent="0.25">
      <c r="A45" s="3"/>
      <c r="B45" s="4"/>
      <c r="C45" s="76"/>
      <c r="D45" s="76"/>
      <c r="E45" s="35"/>
      <c r="F45" s="36"/>
      <c r="G45" s="37"/>
      <c r="H45" s="38"/>
      <c r="I45" s="30"/>
    </row>
    <row r="46" spans="1:10" ht="15" x14ac:dyDescent="0.25">
      <c r="A46" s="3"/>
      <c r="B46" s="4"/>
      <c r="C46" s="75"/>
      <c r="D46" s="75"/>
      <c r="E46" s="75"/>
      <c r="F46" s="36"/>
      <c r="G46" s="37"/>
      <c r="H46" s="38"/>
      <c r="I46" s="30"/>
    </row>
    <row r="47" spans="1:10" ht="15" x14ac:dyDescent="0.25">
      <c r="A47" s="3"/>
      <c r="B47" s="4"/>
      <c r="C47" s="75"/>
      <c r="D47" s="75"/>
      <c r="E47" s="75"/>
      <c r="F47" s="36"/>
      <c r="G47" s="37"/>
      <c r="H47" s="38"/>
      <c r="I47" s="30"/>
    </row>
    <row r="48" spans="1:10" ht="15" x14ac:dyDescent="0.2">
      <c r="A48" s="3"/>
      <c r="B48" s="4"/>
      <c r="C48" s="75"/>
      <c r="D48" s="75"/>
      <c r="E48" s="75"/>
      <c r="F48" s="36"/>
      <c r="G48" s="37"/>
      <c r="H48" s="38"/>
    </row>
    <row r="49" spans="1:8" ht="15" x14ac:dyDescent="0.2">
      <c r="A49" s="3"/>
      <c r="B49" s="4"/>
      <c r="C49" s="75"/>
      <c r="D49" s="75"/>
      <c r="E49" s="75"/>
      <c r="F49" s="36"/>
      <c r="G49" s="37"/>
      <c r="H49" s="38"/>
    </row>
    <row r="50" spans="1:8" ht="15" x14ac:dyDescent="0.2">
      <c r="A50" s="3"/>
      <c r="B50" s="4"/>
      <c r="C50" s="75"/>
      <c r="D50" s="75"/>
      <c r="E50" s="75"/>
      <c r="F50" s="36"/>
      <c r="G50" s="37"/>
      <c r="H50" s="38"/>
    </row>
    <row r="51" spans="1:8" ht="15" x14ac:dyDescent="0.2">
      <c r="A51" s="3"/>
      <c r="B51" s="4"/>
      <c r="C51" s="75"/>
      <c r="D51" s="75"/>
      <c r="E51" s="75"/>
      <c r="F51" s="36"/>
      <c r="G51" s="37"/>
      <c r="H51" s="38"/>
    </row>
    <row r="52" spans="1:8" ht="18" x14ac:dyDescent="0.2">
      <c r="A52" s="3"/>
      <c r="B52" s="4"/>
      <c r="C52" s="4"/>
      <c r="G52" s="39"/>
      <c r="H52" s="4"/>
    </row>
    <row r="53" spans="1:8" x14ac:dyDescent="0.2">
      <c r="A53" s="3"/>
      <c r="B53" s="4"/>
      <c r="C53" s="4"/>
      <c r="G53" s="6"/>
      <c r="H53" s="4"/>
    </row>
    <row r="54" spans="1:8" x14ac:dyDescent="0.2">
      <c r="A54" s="3"/>
      <c r="B54" s="4"/>
      <c r="C54" s="4"/>
      <c r="G54" s="6"/>
      <c r="H54" s="4"/>
    </row>
    <row r="55" spans="1:8" x14ac:dyDescent="0.2">
      <c r="A55" s="3"/>
      <c r="B55" s="4"/>
      <c r="C55" s="4"/>
      <c r="G55" s="6"/>
      <c r="H55" s="4"/>
    </row>
    <row r="56" spans="1:8" x14ac:dyDescent="0.2">
      <c r="A56" s="3"/>
      <c r="B56" s="4"/>
      <c r="C56" s="4"/>
      <c r="G56" s="6"/>
      <c r="H56" s="4"/>
    </row>
    <row r="57" spans="1:8" x14ac:dyDescent="0.2">
      <c r="A57" s="3"/>
      <c r="B57" s="4"/>
      <c r="C57" s="4"/>
      <c r="G57" s="6"/>
      <c r="H57" s="4"/>
    </row>
    <row r="58" spans="1:8" x14ac:dyDescent="0.2">
      <c r="A58" s="3"/>
      <c r="B58" s="4"/>
      <c r="C58" s="4"/>
      <c r="G58" s="6"/>
      <c r="H58" s="4"/>
    </row>
    <row r="59" spans="1:8" x14ac:dyDescent="0.2">
      <c r="A59" s="3"/>
      <c r="B59" s="4"/>
      <c r="C59" s="4"/>
      <c r="G59" s="6"/>
      <c r="H59" s="4"/>
    </row>
    <row r="60" spans="1:8" x14ac:dyDescent="0.2">
      <c r="A60" s="3"/>
      <c r="B60" s="4"/>
      <c r="C60" s="4"/>
      <c r="G60" s="6"/>
      <c r="H60" s="4"/>
    </row>
    <row r="61" spans="1:8" x14ac:dyDescent="0.2">
      <c r="A61" s="3"/>
      <c r="B61" s="4"/>
      <c r="C61" s="4"/>
      <c r="G61" s="6"/>
      <c r="H61" s="4"/>
    </row>
    <row r="62" spans="1:8" x14ac:dyDescent="0.2">
      <c r="A62" s="3"/>
      <c r="B62" s="4"/>
      <c r="C62" s="4"/>
      <c r="G62" s="6"/>
      <c r="H62" s="4"/>
    </row>
    <row r="63" spans="1:8" x14ac:dyDescent="0.2">
      <c r="A63" s="3"/>
      <c r="B63" s="4"/>
      <c r="C63" s="4"/>
      <c r="G63" s="6"/>
      <c r="H63" s="4"/>
    </row>
  </sheetData>
  <sheetProtection sheet="1" objects="1" scenarios="1"/>
  <mergeCells count="19">
    <mergeCell ref="C42:E42"/>
    <mergeCell ref="A1:H1"/>
    <mergeCell ref="I15:I21"/>
    <mergeCell ref="B16:B21"/>
    <mergeCell ref="B28:D28"/>
    <mergeCell ref="D29:F29"/>
    <mergeCell ref="E34:F34"/>
    <mergeCell ref="E38:F38"/>
    <mergeCell ref="C40:E40"/>
    <mergeCell ref="C41:E41"/>
    <mergeCell ref="C49:E49"/>
    <mergeCell ref="C50:E50"/>
    <mergeCell ref="C51:E51"/>
    <mergeCell ref="C43:E43"/>
    <mergeCell ref="C44:E44"/>
    <mergeCell ref="C45:D45"/>
    <mergeCell ref="C46:E46"/>
    <mergeCell ref="C47:E47"/>
    <mergeCell ref="C48:E48"/>
  </mergeCells>
  <conditionalFormatting sqref="G29">
    <cfRule type="cellIs" dxfId="0" priority="1" operator="greaterThan">
      <formula>4500000</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ct:contentTypeSchema xmlns:ct="http://schemas.microsoft.com/office/2006/metadata/contentType" xmlns:ma="http://schemas.microsoft.com/office/2006/metadata/properties/metaAttributes" ct:_="" ma:_="" ma:contentTypeName="נתיבי איילון - סוג תוכן ניהול מסמכים" ma:contentTypeID="0x010100C569C36E1FE0094CA1DE38A52B09FA4E00C7EFAA9A2CAF9344BEC40C4249226CDF" ma:contentTypeVersion="47" ma:contentTypeDescription="" ma:contentTypeScope="" ma:versionID="05249b0e12641667b96feae40ace4863">
  <xsd:schema xmlns:xsd="http://www.w3.org/2001/XMLSchema" xmlns:xs="http://www.w3.org/2001/XMLSchema" xmlns:p="http://schemas.microsoft.com/office/2006/metadata/properties" xmlns:ns1="http://schemas.microsoft.com/sharepoint/v3" xmlns:ns2="c73d6282-3256-4cfc-a05b-12f42521a40c" xmlns:ns3="9343d3c4-2c08-4fb0-bb2e-369ae2ce73f3" targetNamespace="http://schemas.microsoft.com/office/2006/metadata/properties" ma:root="true" ma:fieldsID="d9b35274dabbff57b266397c332eba97" ns1:_="" ns2:_="" ns3:_="">
    <xsd:import namespace="http://schemas.microsoft.com/sharepoint/v3"/>
    <xsd:import namespace="c73d6282-3256-4cfc-a05b-12f42521a40c"/>
    <xsd:import namespace="9343d3c4-2c08-4fb0-bb2e-369ae2ce73f3"/>
    <xsd:element name="properties">
      <xsd:complexType>
        <xsd:sequence>
          <xsd:element name="documentManagement">
            <xsd:complexType>
              <xsd:all>
                <xsd:element ref="ns1:_dlc_Exempt" minOccurs="0"/>
                <xsd:element ref="ns2:_dlc_BarcodeValue" minOccurs="0"/>
                <xsd:element ref="ns2:_dlc_BarcodeImage" minOccurs="0"/>
                <xsd:element ref="ns2:_dlc_BarcodePreview" minOccurs="0"/>
                <xsd:element ref="ns2:trustech_documenttype" minOccurs="0"/>
                <xsd:element ref="ns2:trustech_DocumentStatu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8" nillable="true" ma:displayName="פטור ממדיניות"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73d6282-3256-4cfc-a05b-12f42521a40c" elementFormDefault="qualified">
    <xsd:import namespace="http://schemas.microsoft.com/office/2006/documentManagement/types"/>
    <xsd:import namespace="http://schemas.microsoft.com/office/infopath/2007/PartnerControls"/>
    <xsd:element name="_dlc_BarcodeValue" ma:index="9" nillable="true" ma:displayName="ערך ברקוד" ma:description="ערך הברקוד אשר הוקצה לפריט זה." ma:internalName="_dlc_BarcodeValue" ma:readOnly="true">
      <xsd:simpleType>
        <xsd:restriction base="dms:Text"/>
      </xsd:simpleType>
    </xsd:element>
    <xsd:element name="_dlc_BarcodeImage" ma:index="10" nillable="true" ma:displayName="תמונת ברקוד" ma:description="" ma:hidden="true" ma:internalName="_dlc_BarcodeImage" ma:readOnly="false">
      <xsd:simpleType>
        <xsd:restriction base="dms:Note"/>
      </xsd:simpleType>
    </xsd:element>
    <xsd:element name="_dlc_BarcodePreview" ma:index="11" nillable="true" ma:displayName="ברקוד" ma:description="הברקוד אשר הוקצה לפריט זה." ma:format="Image" ma:hidden="true" ma:internalName="_dlc_BarcodePreview"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trustech_documenttype" ma:index="12" nillable="true" ma:displayName="סוג המסמך" ma:format="Dropdown" ma:internalName="trustech_documenttype">
      <xsd:simpleType>
        <xsd:restriction base="dms:Choice">
          <xsd:enumeration value="נוהל"/>
          <xsd:enumeration value="הנחיה"/>
          <xsd:enumeration value="טופס"/>
          <xsd:enumeration value="דוח"/>
          <xsd:enumeration value="פרוטוקול"/>
          <xsd:enumeration value="מצגת"/>
        </xsd:restriction>
      </xsd:simpleType>
    </xsd:element>
    <xsd:element name="trustech_DocumentStatus" ma:index="13" nillable="true" ma:displayName="סטטוס המסמך" ma:default="טיוטה" ma:format="Dropdown" ma:internalName="trustech_DocumentStatus">
      <xsd:simpleType>
        <xsd:restriction base="dms:Choice">
          <xsd:enumeration value="טיוטה"/>
          <xsd:enumeration value="בסבב אישורים"/>
          <xsd:enumeration value="מאושר"/>
          <xsd:enumeration value="ארכיון"/>
          <xsd:enumeration value="מסמך סופי"/>
        </xsd:restriction>
      </xsd:simpleType>
    </xsd:element>
  </xsd:schema>
  <xsd:schema xmlns:xsd="http://www.w3.org/2001/XMLSchema" xmlns:xs="http://www.w3.org/2001/XMLSchema" xmlns:dms="http://schemas.microsoft.com/office/2006/documentManagement/types" xmlns:pc="http://schemas.microsoft.com/office/infopath/2007/PartnerControls" targetNamespace="9343d3c4-2c08-4fb0-bb2e-369ae2ce73f3" elementFormDefault="qualified">
    <xsd:import namespace="http://schemas.microsoft.com/office/2006/documentManagement/types"/>
    <xsd:import namespace="http://schemas.microsoft.com/office/infopath/2007/PartnerControls"/>
    <xsd:element name="_dlc_DocId" ma:index="14" nillable="true" ma:displayName="ערך של מזהה מסמך" ma:description="הערך של מזהה המסמך שהוקצה לפריט זה." ma:indexed="true" ma:internalName="_dlc_DocId" ma:readOnly="true">
      <xsd:simpleType>
        <xsd:restriction base="dms:Text"/>
      </xsd:simpleType>
    </xsd:element>
    <xsd:element name="_dlc_DocIdUrl" ma:index="15"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6" nillable="true" ma:displayName="מזהה תמידי" ma:description="השאר מזהה בעת הוספה."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PolicyDirtyBag xmlns="microsoft.office.server.policy.changes">
  <Microsoft.Office.RecordsManagement.PolicyFeatures.PolicyAudit op="Change"/>
  <Microsoft.Office.RecordsManagement.PolicyFeatures.Barcode op="Delete"/>
</PolicyDirtyBag>
</file>

<file path=customXml/item3.xml><?xml version="1.0" encoding="utf-8"?>
<?mso-contentType ?>
<p:Policy xmlns:p="office.server.policy" id="" local="true">
  <p:Name>נתיבי איילון - סוג תוכן ניהול מסמכים</p:Name>
  <p:Description/>
  <p:Statement/>
  <p:PolicyItems>
    <p:PolicyItem featureId="Microsoft.Office.RecordsManagement.PolicyFeatures.PolicyAudit" staticId="0x010100C569C36E1FE0094CA1DE38A52B09FA4E|1757814118" UniqueId="c2a0e733-ab66-477f-96c7-56b4addb8947">
      <p:Name>ביקורת</p:Name>
      <p:Description>ביצוע ביקורת על פעולות משתמש במסמכים ובפריטי רשימות ורישומן ביומן הביקורת.</p:Description>
      <p:CustomData>
        <Audit>
          <Update/>
          <CheckInOut/>
          <MoveCopy/>
          <DeleteRestore/>
        </Audit>
      </p:CustomData>
    </p:PolicyItem>
  </p:PolicyItems>
</p:Policy>
</file>

<file path=customXml/item4.xml><?xml version="1.0" encoding="utf-8"?>
<?mso-contentType ?>
<SharedContentType xmlns="Microsoft.SharePoint.Taxonomy.ContentTypeSync" SourceId="a15fe29a-6a85-42e7-8522-5a619814cd13" ContentTypeId="0x0101" PreviousValue="false"/>
</file>

<file path=customXml/item5.xml><?xml version="1.0" encoding="utf-8"?>
<?mso-contentType ?>
<spe:Receivers xmlns:spe="http://schemas.microsoft.com/sharepoint/events">
  <Receiver>
    <Name>Policy Auditing</Name>
    <Synchronization>Synchronous</Synchronization>
    <Type>10001</Type>
    <SequenceNumber>1100</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10002</Type>
    <SequenceNumber>1101</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10004</Type>
    <SequenceNumber>1102</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10006</Type>
    <SequenceNumber>1103</SequenceNumber>
    <Url/>
    <Assembly>Microsoft.Office.Policy, Version=16.0.0.0, Culture=neutral, PublicKeyToken=71e9bce111e9429c</Assembly>
    <Class>Microsoft.Office.RecordsManagement.Internal.AuditHandler</Class>
    <Data/>
    <Filter/>
  </Receiver>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6.xml><?xml version="1.0" encoding="utf-8"?>
<?mso-contentType ?>
<FormTemplates xmlns="http://schemas.microsoft.com/sharepoint/v3/contenttype/forms">
  <Display>DocumentLibraryForm</Display>
  <Edit>DocumentLibraryForm</Edit>
  <New>DocumentLibraryForm</New>
</FormTemplates>
</file>

<file path=customXml/item7.xml><?xml version="1.0" encoding="utf-8"?>
<p:properties xmlns:p="http://schemas.microsoft.com/office/2006/metadata/properties" xmlns:xsi="http://www.w3.org/2001/XMLSchema-instance" xmlns:pc="http://schemas.microsoft.com/office/infopath/2007/PartnerControls">
  <documentManagement>
    <trustech_DocumentStatus xmlns="c73d6282-3256-4cfc-a05b-12f42521a40c">טיוטה</trustech_DocumentStatus>
    <trustech_documenttype xmlns="c73d6282-3256-4cfc-a05b-12f42521a40c" xsi:nil="true"/>
    <_dlc_BarcodeImage xmlns="c73d6282-3256-4cfc-a05b-12f42521a40c" xsi:nil="true"/>
    <_dlc_DocId xmlns="9343d3c4-2c08-4fb0-bb2e-369ae2ce73f3">HQ00-2003002162-29236</_dlc_DocId>
    <_dlc_DocIdUrl xmlns="9343d3c4-2c08-4fb0-bb2e-369ae2ce73f3">
      <Url>https://ayalonhw.sharepoint.com/sites/EngineeringHeadquartersDivision/_layouts/15/DocIdRedir.aspx?ID=HQ00-2003002162-29236</Url>
      <Description>HQ00-2003002162-29236</Description>
    </_dlc_DocIdUrl>
  </documentManagement>
</p:properties>
</file>

<file path=customXml/itemProps1.xml><?xml version="1.0" encoding="utf-8"?>
<ds:datastoreItem xmlns:ds="http://schemas.openxmlformats.org/officeDocument/2006/customXml" ds:itemID="{452D47CA-D4AD-46FF-A43A-C89BD70F295F}"/>
</file>

<file path=customXml/itemProps2.xml><?xml version="1.0" encoding="utf-8"?>
<ds:datastoreItem xmlns:ds="http://schemas.openxmlformats.org/officeDocument/2006/customXml" ds:itemID="{2ADE0B82-230C-4132-9CE9-688205B78BB1}"/>
</file>

<file path=customXml/itemProps3.xml><?xml version="1.0" encoding="utf-8"?>
<ds:datastoreItem xmlns:ds="http://schemas.openxmlformats.org/officeDocument/2006/customXml" ds:itemID="{D61529F4-4BD8-4BDA-921B-05B991729B03}"/>
</file>

<file path=customXml/itemProps4.xml><?xml version="1.0" encoding="utf-8"?>
<ds:datastoreItem xmlns:ds="http://schemas.openxmlformats.org/officeDocument/2006/customXml" ds:itemID="{C4E67199-5EDF-4E38-92F7-413AA17AC2AD}"/>
</file>

<file path=customXml/itemProps5.xml><?xml version="1.0" encoding="utf-8"?>
<ds:datastoreItem xmlns:ds="http://schemas.openxmlformats.org/officeDocument/2006/customXml" ds:itemID="{70E3BD5F-1EF2-4D1D-9E78-DA89AF1A6FAE}"/>
</file>

<file path=customXml/itemProps6.xml><?xml version="1.0" encoding="utf-8"?>
<ds:datastoreItem xmlns:ds="http://schemas.openxmlformats.org/officeDocument/2006/customXml" ds:itemID="{587837FC-6221-4B02-801D-FEE434555F71}"/>
</file>

<file path=customXml/itemProps7.xml><?xml version="1.0" encoding="utf-8"?>
<ds:datastoreItem xmlns:ds="http://schemas.openxmlformats.org/officeDocument/2006/customXml" ds:itemID="{1B77272B-DDFC-4EDA-8270-AA575E8AC82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shuaa zoabi</dc:creator>
  <cp:lastModifiedBy>Or Baruch</cp:lastModifiedBy>
  <dcterms:created xsi:type="dcterms:W3CDTF">2025-09-11T07:46:34Z</dcterms:created>
  <dcterms:modified xsi:type="dcterms:W3CDTF">2025-10-22T14:40:43Z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0x010100C569C36E1FE0094CA1DE38A52B09FA4E00C7EFAA9A2CAF9344BEC40C4249226CDF</vt:lpwstr>
  </property>
  <property fmtid="{D5CDD505-2E9C-101B-9397-08002B2CF9AE}" pid="3" name="_dlc_DocIdItemGuid">
    <vt:lpwstr>dcaa7231-9f11-4a6c-a07e-13b750a07539</vt:lpwstr>
  </property>
</Properties>
</file>