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Workbook______________" defaultThemeVersion="166925"/>
  <mc:AlternateContent xmlns:mc="http://schemas.openxmlformats.org/markup-compatibility/2006">
    <mc:Choice Requires="x15">
      <x15ac:absPath xmlns:x15ac="http://schemas.microsoft.com/office/spreadsheetml/2010/11/ac" url="https://ayalonhw.sharepoint.com/sites/EngineeringHeadquartersDivision/DocLib2/מכרזים/מכרזים/2025/קו חום מקטעים 6 ו7 שדרות ירושלים 47-25/לפרסום/הודעת הבהרה/"/>
    </mc:Choice>
  </mc:AlternateContent>
  <xr:revisionPtr revIDLastSave="0" documentId="8_{FF19DFAB-270C-4AAB-857F-8B819AB2821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מקטע 6 - רוטשילד מזרח" sheetId="3" r:id="rId1"/>
    <sheet name="מקטע 7 - ירושליים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4" l="1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2" i="4"/>
  <c r="F23" i="4"/>
  <c r="F24" i="4"/>
  <c r="F25" i="4"/>
  <c r="F26" i="4"/>
  <c r="F27" i="4"/>
  <c r="D22" i="4"/>
  <c r="D28" i="4"/>
  <c r="F25" i="3"/>
  <c r="F5" i="4"/>
  <c r="F27" i="3"/>
  <c r="F26" i="3"/>
  <c r="F18" i="3"/>
  <c r="F19" i="3"/>
  <c r="F20" i="3"/>
  <c r="F21" i="3"/>
  <c r="F22" i="3"/>
  <c r="F23" i="3"/>
  <c r="F17" i="3"/>
  <c r="F28" i="4" l="1"/>
  <c r="D31" i="3"/>
  <c r="F6" i="3"/>
  <c r="F7" i="3"/>
  <c r="F8" i="3"/>
  <c r="F9" i="3"/>
  <c r="F10" i="3"/>
  <c r="F31" i="3" s="1"/>
  <c r="F11" i="3"/>
  <c r="F12" i="3"/>
  <c r="F13" i="3"/>
  <c r="F14" i="3"/>
  <c r="F15" i="3"/>
  <c r="F16" i="3"/>
  <c r="F5" i="3"/>
</calcChain>
</file>

<file path=xl/sharedStrings.xml><?xml version="1.0" encoding="utf-8"?>
<sst xmlns="http://schemas.openxmlformats.org/spreadsheetml/2006/main" count="170" uniqueCount="65">
  <si>
    <t>סעיף</t>
  </si>
  <si>
    <t>תאור</t>
  </si>
  <si>
    <t>סה"כ</t>
  </si>
  <si>
    <t>01.01</t>
  </si>
  <si>
    <t>עבודות עפר</t>
  </si>
  <si>
    <t>01.05</t>
  </si>
  <si>
    <t>עבודות איטום</t>
  </si>
  <si>
    <t>01.08</t>
  </si>
  <si>
    <t>01.20</t>
  </si>
  <si>
    <t>נגרות חרש וסיכוך</t>
  </si>
  <si>
    <t>01.35</t>
  </si>
  <si>
    <t>בקרת מערכות במתקן</t>
  </si>
  <si>
    <t>01.40</t>
  </si>
  <si>
    <t>פיתוח נופי</t>
  </si>
  <si>
    <t>01.41</t>
  </si>
  <si>
    <t>גינון והשקייה</t>
  </si>
  <si>
    <t>01.42</t>
  </si>
  <si>
    <t>01.44</t>
  </si>
  <si>
    <t>גידור</t>
  </si>
  <si>
    <t>01.51</t>
  </si>
  <si>
    <t>סלילת כבישים ורחבות</t>
  </si>
  <si>
    <t>01.57</t>
  </si>
  <si>
    <t>קווי מים, ביוב ותיעול</t>
  </si>
  <si>
    <t>סעיפים מיוחדים והקצבים</t>
  </si>
  <si>
    <t>סביבת תחנה</t>
  </si>
  <si>
    <t>סה"כ לפרק</t>
  </si>
  <si>
    <t xml:space="preserve">אחוז הנחה </t>
  </si>
  <si>
    <t>01.02</t>
  </si>
  <si>
    <t>01.19</t>
  </si>
  <si>
    <t>מסגרות חרש</t>
  </si>
  <si>
    <t>01.23</t>
  </si>
  <si>
    <t>סעיפים ללא הנחה</t>
  </si>
  <si>
    <t>02.46</t>
  </si>
  <si>
    <t>הקצה עבור הסדרי תנועה</t>
  </si>
  <si>
    <t xml:space="preserve">פירוט סעיפי פרק 90 </t>
  </si>
  <si>
    <t>לא נדרש למלא</t>
  </si>
  <si>
    <t xml:space="preserve">הערות </t>
  </si>
  <si>
    <t>אחוז הנחה (בלבד) שיחול באופן אחיד על כל סעיפי הפרק</t>
  </si>
  <si>
    <t>ראו סעיף 10.2.3.1 לחוברת תנאי המכרז. לא תחול הנחה כלשהי על סעיפים אלו.</t>
  </si>
  <si>
    <t>01.07</t>
  </si>
  <si>
    <t>01.09</t>
  </si>
  <si>
    <t>01.14</t>
  </si>
  <si>
    <t>01.18</t>
  </si>
  <si>
    <t>01.24</t>
  </si>
  <si>
    <t>עבודות אבן</t>
  </si>
  <si>
    <t>תשתיות תקשורת</t>
  </si>
  <si>
    <t>עבודות בטון יצוק באתר</t>
  </si>
  <si>
    <t>מתקני תברואה</t>
  </si>
  <si>
    <t>תשתיות חשמל, תאורה ותקשורת</t>
  </si>
  <si>
    <t>טיח</t>
  </si>
  <si>
    <t>כלונסאות ואלמנטי סלארי לביסוס מבנים ולדיפון</t>
  </si>
  <si>
    <t>הריסות ופירוקים</t>
  </si>
  <si>
    <t>ריהוט חוץ, מתקני משחקים וביתנים</t>
  </si>
  <si>
    <t>;</t>
  </si>
  <si>
    <t>03</t>
  </si>
  <si>
    <t>עבודות תקשורת לחברת בזק</t>
  </si>
  <si>
    <t>04</t>
  </si>
  <si>
    <t>05</t>
  </si>
  <si>
    <t>עבודות תקשורת לחברת הוט</t>
  </si>
  <si>
    <t>עבודות תקשורת לחברה לביטחון</t>
  </si>
  <si>
    <t>ראו התייחסות בפרק מוקדמות - סעיפים להתקשרות עם קבלן משנה ממונה</t>
  </si>
  <si>
    <t>קו חום - מערבי - מקטע 7 - ירושליים</t>
  </si>
  <si>
    <t>קו חום - מערבי - מקטע 6 - רוטשילד מזרח</t>
  </si>
  <si>
    <t>ראו סעיף 10.2.3.2 לחוברת תנאי המכרז. ניתן להציע אחוז הנחה או אחוז תוספת, אשר לא יעלה על 15% (בין פלוס 15% עד מינוס 15%). כדי להזין אחוז תוספת יש לכתוב את הספרה בצירוף הסימן מינוס (-)</t>
  </si>
  <si>
    <t>שם המציע: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</si>
</sst>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</font>
    <font>
      <sz val="12"/>
      <color rgb="FF0000FF"/>
      <name val="Calibri"/>
    </font>
    <font>
      <b/>
      <sz val="16"/>
      <color rgb="FF0000FF"/>
      <name val="Calibri"/>
    </font>
    <font>
      <sz val="12"/>
      <color rgb="FF0000FF"/>
      <name val="Calibri"/>
      <family val="2"/>
    </font>
    <font>
      <sz val="12"/>
      <color theme="5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8C8C8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rgb="FF008000"/>
      </top>
      <bottom style="double">
        <color rgb="FF008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2" xfId="0" applyBorder="1"/>
    <xf numFmtId="4" fontId="0" fillId="2" borderId="5" xfId="0" applyNumberFormat="1" applyFill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0" fillId="0" borderId="5" xfId="0" applyBorder="1"/>
    <xf numFmtId="4" fontId="0" fillId="0" borderId="0" xfId="0" applyNumberFormat="1"/>
    <xf numFmtId="10" fontId="0" fillId="0" borderId="5" xfId="0" applyNumberFormat="1" applyBorder="1" applyProtection="1">
      <protection locked="0"/>
    </xf>
    <xf numFmtId="0" fontId="2" fillId="0" borderId="5" xfId="0" applyFont="1" applyBorder="1" applyAlignment="1" applyProtection="1">
      <alignment horizontal="right"/>
    </xf>
    <xf numFmtId="0" fontId="0" fillId="2" borderId="3" xfId="0" applyFill="1" applyBorder="1" applyAlignment="1" applyProtection="1">
      <alignment horizontal="left"/>
    </xf>
    <xf numFmtId="0" fontId="0" fillId="2" borderId="3" xfId="0" applyFill="1" applyBorder="1" applyAlignment="1" applyProtection="1">
      <alignment horizontal="right"/>
    </xf>
    <xf numFmtId="49" fontId="1" fillId="0" borderId="5" xfId="0" applyNumberFormat="1" applyFont="1" applyBorder="1" applyAlignment="1" applyProtection="1">
      <alignment horizontal="left"/>
    </xf>
    <xf numFmtId="0" fontId="1" fillId="0" borderId="2" xfId="0" applyFont="1" applyBorder="1" applyProtection="1"/>
    <xf numFmtId="49" fontId="3" fillId="0" borderId="2" xfId="0" applyNumberFormat="1" applyFont="1" applyBorder="1" applyAlignment="1" applyProtection="1">
      <alignment horizontal="left"/>
    </xf>
    <xf numFmtId="0" fontId="3" fillId="0" borderId="2" xfId="0" applyFont="1" applyBorder="1" applyProtection="1"/>
    <xf numFmtId="0" fontId="1" fillId="0" borderId="5" xfId="0" applyFont="1" applyBorder="1" applyProtection="1"/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5" xfId="0" applyFont="1" applyBorder="1" applyProtection="1"/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0" fillId="0" borderId="0" xfId="0" applyProtection="1"/>
    <xf numFmtId="4" fontId="0" fillId="2" borderId="3" xfId="0" applyNumberFormat="1" applyFill="1" applyBorder="1" applyAlignment="1" applyProtection="1">
      <alignment horizontal="right"/>
    </xf>
    <xf numFmtId="4" fontId="1" fillId="0" borderId="2" xfId="0" applyNumberFormat="1" applyFont="1" applyBorder="1" applyAlignment="1" applyProtection="1">
      <alignment horizontal="right"/>
    </xf>
    <xf numFmtId="4" fontId="1" fillId="0" borderId="5" xfId="0" applyNumberFormat="1" applyFont="1" applyBorder="1" applyAlignment="1" applyProtection="1">
      <alignment horizontal="right"/>
    </xf>
    <xf numFmtId="4" fontId="0" fillId="0" borderId="0" xfId="0" applyNumberFormat="1" applyProtection="1"/>
    <xf numFmtId="4" fontId="0" fillId="2" borderId="5" xfId="0" applyNumberFormat="1" applyFill="1" applyBorder="1" applyAlignment="1" applyProtection="1">
      <alignment horizontal="right"/>
    </xf>
    <xf numFmtId="4" fontId="0" fillId="2" borderId="2" xfId="0" applyNumberFormat="1" applyFill="1" applyBorder="1" applyAlignment="1" applyProtection="1">
      <alignment horizontal="right"/>
    </xf>
    <xf numFmtId="4" fontId="0" fillId="0" borderId="5" xfId="0" applyNumberFormat="1" applyBorder="1" applyProtection="1"/>
    <xf numFmtId="0" fontId="1" fillId="0" borderId="0" xfId="0" applyFont="1" applyProtection="1"/>
    <xf numFmtId="0" fontId="1" fillId="0" borderId="0" xfId="0" applyFont="1" applyAlignment="1" applyProtection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openxmlformats.org/officeDocument/2006/relationships/customXml" Target="../customXml/item7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3F03E-DCF8-4EBD-9ADB-4E1265B42B02}">
  <sheetPr codeName="Worksheet______1"/>
  <dimension ref="B2:I31"/>
  <sheetViews>
    <sheetView rightToLeft="1" tabSelected="1" workbookViewId="0">
      <selection activeCell="C14" sqref="C14"/>
    </sheetView>
  </sheetViews>
  <sheetFormatPr defaultRowHeight="14.5" x14ac:dyDescent="0.35"/>
  <cols>
    <col min="3" max="3" width="39.81640625" customWidth="1"/>
    <col min="4" max="4" width="15.26953125" customWidth="1"/>
    <col min="5" max="5" width="14.54296875" customWidth="1"/>
    <col min="6" max="6" width="16.81640625" customWidth="1"/>
    <col min="7" max="7" width="126" customWidth="1"/>
  </cols>
  <sheetData>
    <row r="2" spans="2:7" ht="21" x14ac:dyDescent="0.5">
      <c r="B2" s="4"/>
      <c r="C2" s="7" t="s">
        <v>62</v>
      </c>
      <c r="D2" s="4"/>
      <c r="E2" s="4"/>
    </row>
    <row r="3" spans="2:7" ht="21.5" thickBot="1" x14ac:dyDescent="0.55000000000000004">
      <c r="B3" s="1"/>
      <c r="C3" s="3" t="s">
        <v>64</v>
      </c>
      <c r="D3" s="1"/>
      <c r="E3" s="4"/>
    </row>
    <row r="4" spans="2:7" ht="15.5" thickTop="1" thickBot="1" x14ac:dyDescent="0.4">
      <c r="B4" s="8" t="s">
        <v>0</v>
      </c>
      <c r="C4" s="9" t="s">
        <v>1</v>
      </c>
      <c r="D4" s="20" t="s">
        <v>25</v>
      </c>
      <c r="E4" s="2" t="s">
        <v>26</v>
      </c>
      <c r="F4" s="24" t="s">
        <v>2</v>
      </c>
      <c r="G4" s="25" t="s">
        <v>36</v>
      </c>
    </row>
    <row r="5" spans="2:7" ht="16" thickTop="1" x14ac:dyDescent="0.35">
      <c r="B5" s="10" t="s">
        <v>3</v>
      </c>
      <c r="C5" s="11" t="s">
        <v>4</v>
      </c>
      <c r="D5" s="21">
        <v>31475</v>
      </c>
      <c r="E5" s="6">
        <v>0</v>
      </c>
      <c r="F5" s="26">
        <f>D5-D5*E5</f>
        <v>31475</v>
      </c>
      <c r="G5" s="27" t="s">
        <v>37</v>
      </c>
    </row>
    <row r="6" spans="2:7" ht="15.5" x14ac:dyDescent="0.35">
      <c r="B6" s="10" t="s">
        <v>27</v>
      </c>
      <c r="C6" s="11" t="s">
        <v>46</v>
      </c>
      <c r="D6" s="21">
        <v>63834</v>
      </c>
      <c r="E6" s="6">
        <v>0</v>
      </c>
      <c r="F6" s="26">
        <f t="shared" ref="F6:F16" si="0">D6-D6*E6</f>
        <v>63834</v>
      </c>
      <c r="G6" s="27" t="s">
        <v>37</v>
      </c>
    </row>
    <row r="7" spans="2:7" ht="15.5" x14ac:dyDescent="0.35">
      <c r="B7" s="12" t="s">
        <v>5</v>
      </c>
      <c r="C7" s="13" t="s">
        <v>6</v>
      </c>
      <c r="D7" s="21">
        <v>5206</v>
      </c>
      <c r="E7" s="6">
        <v>0</v>
      </c>
      <c r="F7" s="26">
        <f t="shared" si="0"/>
        <v>5206</v>
      </c>
      <c r="G7" s="27" t="s">
        <v>37</v>
      </c>
    </row>
    <row r="8" spans="2:7" ht="15.5" x14ac:dyDescent="0.35">
      <c r="B8" s="10" t="s">
        <v>39</v>
      </c>
      <c r="C8" s="14" t="s">
        <v>47</v>
      </c>
      <c r="D8" s="21">
        <v>18480</v>
      </c>
      <c r="E8" s="6">
        <v>0</v>
      </c>
      <c r="F8" s="26">
        <f t="shared" si="0"/>
        <v>18480</v>
      </c>
      <c r="G8" s="27" t="s">
        <v>37</v>
      </c>
    </row>
    <row r="9" spans="2:7" ht="15.5" x14ac:dyDescent="0.35">
      <c r="B9" s="10" t="s">
        <v>7</v>
      </c>
      <c r="C9" s="14" t="s">
        <v>48</v>
      </c>
      <c r="D9" s="21">
        <v>13286468.130000001</v>
      </c>
      <c r="E9" s="6">
        <v>0</v>
      </c>
      <c r="F9" s="26">
        <f t="shared" si="0"/>
        <v>13286468.130000001</v>
      </c>
      <c r="G9" s="27" t="s">
        <v>37</v>
      </c>
    </row>
    <row r="10" spans="2:7" ht="15.5" x14ac:dyDescent="0.35">
      <c r="B10" s="10" t="s">
        <v>40</v>
      </c>
      <c r="C10" s="14" t="s">
        <v>49</v>
      </c>
      <c r="D10" s="21">
        <v>1950</v>
      </c>
      <c r="E10" s="6">
        <v>0</v>
      </c>
      <c r="F10" s="26">
        <f t="shared" si="0"/>
        <v>1950</v>
      </c>
      <c r="G10" s="27" t="s">
        <v>37</v>
      </c>
    </row>
    <row r="11" spans="2:7" ht="15.5" x14ac:dyDescent="0.35">
      <c r="B11" s="10" t="s">
        <v>41</v>
      </c>
      <c r="C11" s="11" t="s">
        <v>44</v>
      </c>
      <c r="D11" s="21">
        <v>3952.5</v>
      </c>
      <c r="E11" s="6">
        <v>0</v>
      </c>
      <c r="F11" s="26">
        <f t="shared" si="0"/>
        <v>3952.5</v>
      </c>
      <c r="G11" s="27" t="s">
        <v>37</v>
      </c>
    </row>
    <row r="12" spans="2:7" ht="15.5" x14ac:dyDescent="0.35">
      <c r="B12" s="10" t="s">
        <v>42</v>
      </c>
      <c r="C12" s="11" t="s">
        <v>45</v>
      </c>
      <c r="D12" s="21">
        <v>140352</v>
      </c>
      <c r="E12" s="6">
        <v>0</v>
      </c>
      <c r="F12" s="26">
        <f t="shared" si="0"/>
        <v>140352</v>
      </c>
      <c r="G12" s="27" t="s">
        <v>37</v>
      </c>
    </row>
    <row r="13" spans="2:7" ht="15.5" x14ac:dyDescent="0.35">
      <c r="B13" s="10" t="s">
        <v>28</v>
      </c>
      <c r="C13" s="14" t="s">
        <v>29</v>
      </c>
      <c r="D13" s="22">
        <v>2360</v>
      </c>
      <c r="E13" s="6">
        <v>0</v>
      </c>
      <c r="F13" s="26">
        <f t="shared" si="0"/>
        <v>2360</v>
      </c>
      <c r="G13" s="27" t="s">
        <v>37</v>
      </c>
    </row>
    <row r="14" spans="2:7" ht="15.5" x14ac:dyDescent="0.35">
      <c r="B14" s="10" t="s">
        <v>8</v>
      </c>
      <c r="C14" s="14" t="s">
        <v>9</v>
      </c>
      <c r="D14" s="22">
        <v>525300</v>
      </c>
      <c r="E14" s="6">
        <v>0</v>
      </c>
      <c r="F14" s="26">
        <f t="shared" si="0"/>
        <v>525300</v>
      </c>
      <c r="G14" s="27" t="s">
        <v>37</v>
      </c>
    </row>
    <row r="15" spans="2:7" ht="15.5" x14ac:dyDescent="0.35">
      <c r="B15" s="10" t="s">
        <v>30</v>
      </c>
      <c r="C15" s="14" t="s">
        <v>50</v>
      </c>
      <c r="D15" s="22">
        <v>51781.8</v>
      </c>
      <c r="E15" s="6">
        <v>0</v>
      </c>
      <c r="F15" s="26">
        <f t="shared" si="0"/>
        <v>51781.8</v>
      </c>
      <c r="G15" s="27" t="s">
        <v>37</v>
      </c>
    </row>
    <row r="16" spans="2:7" ht="15.5" x14ac:dyDescent="0.35">
      <c r="B16" s="10" t="s">
        <v>43</v>
      </c>
      <c r="C16" s="11" t="s">
        <v>51</v>
      </c>
      <c r="D16" s="22">
        <v>5022</v>
      </c>
      <c r="E16" s="6">
        <v>0</v>
      </c>
      <c r="F16" s="26">
        <f t="shared" si="0"/>
        <v>5022</v>
      </c>
      <c r="G16" s="27" t="s">
        <v>37</v>
      </c>
    </row>
    <row r="17" spans="2:9" ht="15.5" x14ac:dyDescent="0.35">
      <c r="B17" s="10" t="s">
        <v>10</v>
      </c>
      <c r="C17" s="14" t="s">
        <v>11</v>
      </c>
      <c r="D17" s="22">
        <v>224475</v>
      </c>
      <c r="E17" s="6">
        <v>0</v>
      </c>
      <c r="F17" s="26">
        <f t="shared" ref="F17:F23" si="1">D17-D17*E17</f>
        <v>224475</v>
      </c>
      <c r="G17" s="27" t="s">
        <v>37</v>
      </c>
    </row>
    <row r="18" spans="2:9" ht="15.5" x14ac:dyDescent="0.35">
      <c r="B18" s="10" t="s">
        <v>12</v>
      </c>
      <c r="C18" s="14" t="s">
        <v>13</v>
      </c>
      <c r="D18" s="22">
        <v>8199965</v>
      </c>
      <c r="E18" s="6">
        <v>0</v>
      </c>
      <c r="F18" s="26">
        <f t="shared" si="1"/>
        <v>8199965</v>
      </c>
      <c r="G18" s="27" t="s">
        <v>37</v>
      </c>
    </row>
    <row r="19" spans="2:9" ht="15.5" x14ac:dyDescent="0.35">
      <c r="B19" s="10" t="s">
        <v>14</v>
      </c>
      <c r="C19" s="14" t="s">
        <v>15</v>
      </c>
      <c r="D19" s="22">
        <v>1043799.4</v>
      </c>
      <c r="E19" s="6">
        <v>0</v>
      </c>
      <c r="F19" s="26">
        <f t="shared" si="1"/>
        <v>1043799.4</v>
      </c>
      <c r="G19" s="27" t="s">
        <v>37</v>
      </c>
    </row>
    <row r="20" spans="2:9" ht="15.5" x14ac:dyDescent="0.35">
      <c r="B20" s="10" t="s">
        <v>16</v>
      </c>
      <c r="C20" s="14" t="s">
        <v>52</v>
      </c>
      <c r="D20" s="22">
        <v>962425</v>
      </c>
      <c r="E20" s="6">
        <v>0</v>
      </c>
      <c r="F20" s="26">
        <f t="shared" si="1"/>
        <v>962425</v>
      </c>
      <c r="G20" s="27" t="s">
        <v>37</v>
      </c>
    </row>
    <row r="21" spans="2:9" ht="15.5" x14ac:dyDescent="0.35">
      <c r="B21" s="10" t="s">
        <v>17</v>
      </c>
      <c r="C21" s="14" t="s">
        <v>18</v>
      </c>
      <c r="D21" s="22">
        <v>572020</v>
      </c>
      <c r="E21" s="6">
        <v>0</v>
      </c>
      <c r="F21" s="26">
        <f t="shared" si="1"/>
        <v>572020</v>
      </c>
      <c r="G21" s="27" t="s">
        <v>37</v>
      </c>
    </row>
    <row r="22" spans="2:9" ht="15.5" x14ac:dyDescent="0.35">
      <c r="B22" s="10" t="s">
        <v>19</v>
      </c>
      <c r="C22" s="14" t="s">
        <v>20</v>
      </c>
      <c r="D22" s="22">
        <v>4067471.95</v>
      </c>
      <c r="E22" s="6">
        <v>0</v>
      </c>
      <c r="F22" s="26">
        <f t="shared" si="1"/>
        <v>4067471.95</v>
      </c>
      <c r="G22" s="27" t="s">
        <v>37</v>
      </c>
    </row>
    <row r="23" spans="2:9" ht="15.5" x14ac:dyDescent="0.35">
      <c r="B23" s="10" t="s">
        <v>21</v>
      </c>
      <c r="C23" s="14" t="s">
        <v>22</v>
      </c>
      <c r="D23" s="22">
        <v>6256064</v>
      </c>
      <c r="E23" s="6">
        <v>0</v>
      </c>
      <c r="F23" s="26">
        <f t="shared" si="1"/>
        <v>6256064</v>
      </c>
      <c r="G23" s="27" t="s">
        <v>37</v>
      </c>
    </row>
    <row r="24" spans="2:9" ht="15.5" x14ac:dyDescent="0.35">
      <c r="B24" s="15" t="s">
        <v>34</v>
      </c>
      <c r="C24" s="16" t="s">
        <v>31</v>
      </c>
      <c r="D24" s="22">
        <v>4450204.32</v>
      </c>
      <c r="E24" s="6" t="s">
        <v>35</v>
      </c>
      <c r="F24" s="26">
        <v>4450204.32</v>
      </c>
      <c r="G24" s="27" t="s">
        <v>38</v>
      </c>
      <c r="I24" t="s">
        <v>53</v>
      </c>
    </row>
    <row r="25" spans="2:9" ht="15.5" x14ac:dyDescent="0.35">
      <c r="B25" s="17"/>
      <c r="C25" s="16" t="s">
        <v>23</v>
      </c>
      <c r="D25" s="22">
        <v>2722671.2799999993</v>
      </c>
      <c r="E25" s="6">
        <v>0</v>
      </c>
      <c r="F25" s="26">
        <f t="shared" ref="F25:F27" si="2">D25-D25*E25</f>
        <v>2722671.2799999993</v>
      </c>
      <c r="G25" s="28" t="s">
        <v>37</v>
      </c>
    </row>
    <row r="26" spans="2:9" ht="31" x14ac:dyDescent="0.35">
      <c r="B26" s="18"/>
      <c r="C26" s="16" t="s">
        <v>33</v>
      </c>
      <c r="D26" s="22">
        <v>6661538</v>
      </c>
      <c r="E26" s="6">
        <v>0</v>
      </c>
      <c r="F26" s="26">
        <f t="shared" si="2"/>
        <v>6661538</v>
      </c>
      <c r="G26" s="28" t="s">
        <v>63</v>
      </c>
    </row>
    <row r="27" spans="2:9" ht="15" customHeight="1" x14ac:dyDescent="0.35">
      <c r="B27" s="10" t="s">
        <v>32</v>
      </c>
      <c r="C27" s="14" t="s">
        <v>24</v>
      </c>
      <c r="D27" s="22">
        <v>2203487.9</v>
      </c>
      <c r="E27" s="6">
        <v>0</v>
      </c>
      <c r="F27" s="26">
        <f t="shared" si="2"/>
        <v>2203487.9</v>
      </c>
      <c r="G27" s="27" t="s">
        <v>37</v>
      </c>
    </row>
    <row r="28" spans="2:9" ht="15.5" x14ac:dyDescent="0.35">
      <c r="B28" s="10" t="s">
        <v>54</v>
      </c>
      <c r="C28" s="14" t="s">
        <v>55</v>
      </c>
      <c r="D28" s="22">
        <v>10960114.107999999</v>
      </c>
      <c r="E28" s="6" t="s">
        <v>35</v>
      </c>
      <c r="F28" s="26">
        <v>10960114.107999999</v>
      </c>
      <c r="G28" s="27" t="s">
        <v>60</v>
      </c>
    </row>
    <row r="29" spans="2:9" ht="15.5" x14ac:dyDescent="0.35">
      <c r="B29" s="10" t="s">
        <v>56</v>
      </c>
      <c r="C29" s="14" t="s">
        <v>58</v>
      </c>
      <c r="D29" s="22">
        <v>1262907.74</v>
      </c>
      <c r="E29" s="6" t="s">
        <v>35</v>
      </c>
      <c r="F29" s="26">
        <v>1262907.74</v>
      </c>
      <c r="G29" s="27" t="s">
        <v>60</v>
      </c>
    </row>
    <row r="30" spans="2:9" ht="15.5" x14ac:dyDescent="0.35">
      <c r="B30" s="10" t="s">
        <v>57</v>
      </c>
      <c r="C30" s="14" t="s">
        <v>59</v>
      </c>
      <c r="D30" s="22">
        <v>2851921.94</v>
      </c>
      <c r="E30" s="6" t="s">
        <v>35</v>
      </c>
      <c r="F30" s="26">
        <v>2851921.94</v>
      </c>
      <c r="G30" s="27" t="s">
        <v>60</v>
      </c>
    </row>
    <row r="31" spans="2:9" ht="15.5" x14ac:dyDescent="0.35">
      <c r="B31" s="19"/>
      <c r="C31" s="11" t="s">
        <v>2</v>
      </c>
      <c r="D31" s="23">
        <f>D30+D29+D28+D27+D26+D25+D24+D23+D22+D21+D20+D19+D18+D17+D16+D15+D14+D13+D12+D11+D10+D9+D8+D7+D6+D5</f>
        <v>66575247.067999996</v>
      </c>
      <c r="F31" s="5">
        <f>F30+F29+F28+F27+F26+F25+F24+F23+F22+F21+F20+F19+F18+F17+F16+F15+F14+F13+F12+F11+F10+F9+F8+F7+F6+F5</f>
        <v>66575247.067999996</v>
      </c>
    </row>
  </sheetData>
  <sheetProtection algorithmName="SHA-512" hashValue="G+ql3ncftNyMShSVlNL5KmIobxL8HxLAYaZx0ic2yLLRKeTV6LbYrO6oCcxAcmX/VlCO6go72pkTwJ0vWUpdIA==" saltValue="U5nfCjzvSO0s/qe6wrX/wg==" spinCount="100000" sheet="1" objects="1" scenarios="1"/>
  <mergeCells count="1">
    <mergeCell ref="B24:B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A07D0-3E32-42E8-AFF0-A1DF8E795B11}">
  <sheetPr codeName="Worksheet______2"/>
  <dimension ref="B2:I28"/>
  <sheetViews>
    <sheetView rightToLeft="1" workbookViewId="0">
      <selection activeCell="G19" sqref="G19"/>
    </sheetView>
  </sheetViews>
  <sheetFormatPr defaultRowHeight="14.5" x14ac:dyDescent="0.35"/>
  <cols>
    <col min="3" max="3" width="39.81640625" customWidth="1"/>
    <col min="4" max="4" width="14.26953125" bestFit="1" customWidth="1"/>
    <col min="5" max="5" width="14.54296875" customWidth="1"/>
    <col min="6" max="6" width="17.1796875" customWidth="1"/>
    <col min="7" max="7" width="126" customWidth="1"/>
  </cols>
  <sheetData>
    <row r="2" spans="2:7" ht="21" x14ac:dyDescent="0.5">
      <c r="B2" s="4"/>
      <c r="C2" s="7" t="s">
        <v>61</v>
      </c>
      <c r="D2" s="4"/>
      <c r="E2" s="4"/>
    </row>
    <row r="3" spans="2:7" ht="21.5" thickBot="1" x14ac:dyDescent="0.55000000000000004">
      <c r="B3" s="1"/>
      <c r="C3" s="3"/>
      <c r="D3" s="1"/>
      <c r="E3" s="4"/>
    </row>
    <row r="4" spans="2:7" ht="15.5" thickTop="1" thickBot="1" x14ac:dyDescent="0.4">
      <c r="B4" s="8" t="s">
        <v>0</v>
      </c>
      <c r="C4" s="9" t="s">
        <v>1</v>
      </c>
      <c r="D4" s="20" t="s">
        <v>25</v>
      </c>
      <c r="E4" s="2" t="s">
        <v>26</v>
      </c>
      <c r="F4" s="2" t="s">
        <v>2</v>
      </c>
      <c r="G4" s="25" t="s">
        <v>36</v>
      </c>
    </row>
    <row r="5" spans="2:7" ht="16" thickTop="1" x14ac:dyDescent="0.35">
      <c r="B5" s="10" t="s">
        <v>3</v>
      </c>
      <c r="C5" s="11" t="s">
        <v>4</v>
      </c>
      <c r="D5" s="21">
        <v>213022</v>
      </c>
      <c r="E5" s="6">
        <v>0</v>
      </c>
      <c r="F5" s="26">
        <f>D5-D5*E5</f>
        <v>213022</v>
      </c>
      <c r="G5" s="27" t="s">
        <v>37</v>
      </c>
    </row>
    <row r="6" spans="2:7" ht="15.5" x14ac:dyDescent="0.35">
      <c r="B6" s="10" t="s">
        <v>27</v>
      </c>
      <c r="C6" s="11" t="s">
        <v>46</v>
      </c>
      <c r="D6" s="21">
        <v>136322</v>
      </c>
      <c r="E6" s="6">
        <v>0</v>
      </c>
      <c r="F6" s="26">
        <f t="shared" ref="F6:F24" si="0">D6-D6*E6</f>
        <v>136322</v>
      </c>
      <c r="G6" s="27" t="s">
        <v>37</v>
      </c>
    </row>
    <row r="7" spans="2:7" ht="15.5" x14ac:dyDescent="0.35">
      <c r="B7" s="12" t="s">
        <v>5</v>
      </c>
      <c r="C7" s="13" t="s">
        <v>6</v>
      </c>
      <c r="D7" s="21">
        <v>148371</v>
      </c>
      <c r="E7" s="6">
        <v>0</v>
      </c>
      <c r="F7" s="26">
        <f t="shared" si="0"/>
        <v>148371</v>
      </c>
      <c r="G7" s="27" t="s">
        <v>37</v>
      </c>
    </row>
    <row r="8" spans="2:7" ht="15.5" x14ac:dyDescent="0.35">
      <c r="B8" s="10" t="s">
        <v>39</v>
      </c>
      <c r="C8" s="14" t="s">
        <v>47</v>
      </c>
      <c r="D8" s="21">
        <v>46200</v>
      </c>
      <c r="E8" s="6">
        <v>0</v>
      </c>
      <c r="F8" s="26">
        <f t="shared" si="0"/>
        <v>46200</v>
      </c>
      <c r="G8" s="27" t="s">
        <v>37</v>
      </c>
    </row>
    <row r="9" spans="2:7" ht="15.5" x14ac:dyDescent="0.35">
      <c r="B9" s="10" t="s">
        <v>7</v>
      </c>
      <c r="C9" s="14" t="s">
        <v>48</v>
      </c>
      <c r="D9" s="21">
        <v>24508129.199999999</v>
      </c>
      <c r="E9" s="6">
        <v>0</v>
      </c>
      <c r="F9" s="26">
        <f t="shared" si="0"/>
        <v>24508129.199999999</v>
      </c>
      <c r="G9" s="27" t="s">
        <v>37</v>
      </c>
    </row>
    <row r="10" spans="2:7" ht="15.5" x14ac:dyDescent="0.35">
      <c r="B10" s="10" t="s">
        <v>41</v>
      </c>
      <c r="C10" s="11" t="s">
        <v>44</v>
      </c>
      <c r="D10" s="21">
        <v>702000</v>
      </c>
      <c r="E10" s="6">
        <v>0</v>
      </c>
      <c r="F10" s="26">
        <f t="shared" si="0"/>
        <v>702000</v>
      </c>
      <c r="G10" s="27" t="s">
        <v>37</v>
      </c>
    </row>
    <row r="11" spans="2:7" ht="15.5" x14ac:dyDescent="0.35">
      <c r="B11" s="10" t="s">
        <v>28</v>
      </c>
      <c r="C11" s="14" t="s">
        <v>29</v>
      </c>
      <c r="D11" s="21">
        <v>141600</v>
      </c>
      <c r="E11" s="6">
        <v>0</v>
      </c>
      <c r="F11" s="26">
        <f t="shared" si="0"/>
        <v>141600</v>
      </c>
      <c r="G11" s="27" t="s">
        <v>37</v>
      </c>
    </row>
    <row r="12" spans="2:7" ht="15.5" x14ac:dyDescent="0.35">
      <c r="B12" s="10" t="s">
        <v>30</v>
      </c>
      <c r="C12" s="14" t="s">
        <v>50</v>
      </c>
      <c r="D12" s="21">
        <v>1473770</v>
      </c>
      <c r="E12" s="6">
        <v>0</v>
      </c>
      <c r="F12" s="26">
        <f t="shared" si="0"/>
        <v>1473770</v>
      </c>
      <c r="G12" s="27" t="s">
        <v>37</v>
      </c>
    </row>
    <row r="13" spans="2:7" ht="15.5" x14ac:dyDescent="0.35">
      <c r="B13" s="10" t="s">
        <v>43</v>
      </c>
      <c r="C13" s="11" t="s">
        <v>51</v>
      </c>
      <c r="D13" s="21">
        <v>4050</v>
      </c>
      <c r="E13" s="6">
        <v>0</v>
      </c>
      <c r="F13" s="26">
        <f t="shared" si="0"/>
        <v>4050</v>
      </c>
      <c r="G13" s="27" t="s">
        <v>37</v>
      </c>
    </row>
    <row r="14" spans="2:7" ht="15.5" x14ac:dyDescent="0.35">
      <c r="B14" s="10" t="s">
        <v>10</v>
      </c>
      <c r="C14" s="14" t="s">
        <v>11</v>
      </c>
      <c r="D14" s="21">
        <v>359160</v>
      </c>
      <c r="E14" s="6">
        <v>0</v>
      </c>
      <c r="F14" s="26">
        <f t="shared" si="0"/>
        <v>359160</v>
      </c>
      <c r="G14" s="27" t="s">
        <v>37</v>
      </c>
    </row>
    <row r="15" spans="2:7" ht="15.5" x14ac:dyDescent="0.35">
      <c r="B15" s="10" t="s">
        <v>12</v>
      </c>
      <c r="C15" s="14" t="s">
        <v>13</v>
      </c>
      <c r="D15" s="21">
        <v>6098355</v>
      </c>
      <c r="E15" s="6">
        <v>0</v>
      </c>
      <c r="F15" s="26">
        <f t="shared" si="0"/>
        <v>6098355</v>
      </c>
      <c r="G15" s="27" t="s">
        <v>37</v>
      </c>
    </row>
    <row r="16" spans="2:7" ht="15.5" x14ac:dyDescent="0.35">
      <c r="B16" s="10" t="s">
        <v>14</v>
      </c>
      <c r="C16" s="14" t="s">
        <v>15</v>
      </c>
      <c r="D16" s="21">
        <v>3408004</v>
      </c>
      <c r="E16" s="6">
        <v>0</v>
      </c>
      <c r="F16" s="26">
        <f t="shared" si="0"/>
        <v>3408004</v>
      </c>
      <c r="G16" s="27" t="s">
        <v>37</v>
      </c>
    </row>
    <row r="17" spans="2:9" ht="15.5" x14ac:dyDescent="0.35">
      <c r="B17" s="10" t="s">
        <v>16</v>
      </c>
      <c r="C17" s="14" t="s">
        <v>52</v>
      </c>
      <c r="D17" s="21">
        <v>989340</v>
      </c>
      <c r="E17" s="6">
        <v>0</v>
      </c>
      <c r="F17" s="26">
        <f t="shared" si="0"/>
        <v>989340</v>
      </c>
      <c r="G17" s="27" t="s">
        <v>37</v>
      </c>
    </row>
    <row r="18" spans="2:9" ht="15.5" x14ac:dyDescent="0.35">
      <c r="B18" s="10" t="s">
        <v>17</v>
      </c>
      <c r="C18" s="14" t="s">
        <v>18</v>
      </c>
      <c r="D18" s="21">
        <v>958455</v>
      </c>
      <c r="E18" s="6">
        <v>0</v>
      </c>
      <c r="F18" s="26">
        <f t="shared" si="0"/>
        <v>958455</v>
      </c>
      <c r="G18" s="27" t="s">
        <v>37</v>
      </c>
    </row>
    <row r="19" spans="2:9" ht="15.5" x14ac:dyDescent="0.35">
      <c r="B19" s="10" t="s">
        <v>19</v>
      </c>
      <c r="C19" s="14" t="s">
        <v>20</v>
      </c>
      <c r="D19" s="21">
        <v>14887998.5</v>
      </c>
      <c r="E19" s="6">
        <v>0</v>
      </c>
      <c r="F19" s="26">
        <f t="shared" si="0"/>
        <v>14887998.5</v>
      </c>
      <c r="G19" s="27" t="s">
        <v>37</v>
      </c>
    </row>
    <row r="20" spans="2:9" ht="15.5" x14ac:dyDescent="0.35">
      <c r="B20" s="10" t="s">
        <v>21</v>
      </c>
      <c r="C20" s="14" t="s">
        <v>22</v>
      </c>
      <c r="D20" s="21">
        <v>9453437.5</v>
      </c>
      <c r="E20" s="6">
        <v>0</v>
      </c>
      <c r="F20" s="26">
        <f t="shared" si="0"/>
        <v>9453437.5</v>
      </c>
      <c r="G20" s="27" t="s">
        <v>37</v>
      </c>
    </row>
    <row r="21" spans="2:9" ht="15.5" x14ac:dyDescent="0.35">
      <c r="B21" s="15" t="s">
        <v>34</v>
      </c>
      <c r="C21" s="16" t="s">
        <v>31</v>
      </c>
      <c r="D21" s="22">
        <v>4450204.32</v>
      </c>
      <c r="E21" s="6" t="s">
        <v>35</v>
      </c>
      <c r="F21" s="26">
        <f>D21</f>
        <v>4450204.32</v>
      </c>
      <c r="G21" s="27" t="s">
        <v>38</v>
      </c>
      <c r="I21" t="s">
        <v>53</v>
      </c>
    </row>
    <row r="22" spans="2:9" ht="15.5" x14ac:dyDescent="0.35">
      <c r="B22" s="17"/>
      <c r="C22" s="16" t="s">
        <v>23</v>
      </c>
      <c r="D22" s="22">
        <f>25354414.5-D21-D23</f>
        <v>5052873.18</v>
      </c>
      <c r="E22" s="6">
        <v>0</v>
      </c>
      <c r="F22" s="26">
        <f t="shared" si="0"/>
        <v>5052873.18</v>
      </c>
      <c r="G22" s="28" t="s">
        <v>37</v>
      </c>
    </row>
    <row r="23" spans="2:9" ht="31" x14ac:dyDescent="0.35">
      <c r="B23" s="18"/>
      <c r="C23" s="16" t="s">
        <v>33</v>
      </c>
      <c r="D23" s="22">
        <v>15851337</v>
      </c>
      <c r="E23" s="6">
        <v>0</v>
      </c>
      <c r="F23" s="26">
        <f t="shared" si="0"/>
        <v>15851337</v>
      </c>
      <c r="G23" s="28" t="s">
        <v>63</v>
      </c>
    </row>
    <row r="24" spans="2:9" ht="15" customHeight="1" x14ac:dyDescent="0.35">
      <c r="B24" s="10" t="s">
        <v>32</v>
      </c>
      <c r="C24" s="14" t="s">
        <v>24</v>
      </c>
      <c r="D24" s="22">
        <v>5544671.7999999998</v>
      </c>
      <c r="E24" s="6">
        <v>0</v>
      </c>
      <c r="F24" s="26">
        <f t="shared" si="0"/>
        <v>5544671.7999999998</v>
      </c>
      <c r="G24" s="27" t="s">
        <v>37</v>
      </c>
    </row>
    <row r="25" spans="2:9" ht="15.5" x14ac:dyDescent="0.35">
      <c r="B25" s="10" t="s">
        <v>54</v>
      </c>
      <c r="C25" s="14" t="s">
        <v>55</v>
      </c>
      <c r="D25" s="22">
        <v>12905176.619440001</v>
      </c>
      <c r="E25" s="6" t="s">
        <v>35</v>
      </c>
      <c r="F25" s="26">
        <f>D25</f>
        <v>12905176.619440001</v>
      </c>
      <c r="G25" s="27" t="s">
        <v>38</v>
      </c>
    </row>
    <row r="26" spans="2:9" ht="15.5" x14ac:dyDescent="0.35">
      <c r="B26" s="10" t="s">
        <v>56</v>
      </c>
      <c r="C26" s="14" t="s">
        <v>58</v>
      </c>
      <c r="D26" s="22">
        <v>3714401.32</v>
      </c>
      <c r="E26" s="6" t="s">
        <v>35</v>
      </c>
      <c r="F26" s="26">
        <f>D26</f>
        <v>3714401.32</v>
      </c>
      <c r="G26" s="27" t="s">
        <v>38</v>
      </c>
    </row>
    <row r="27" spans="2:9" ht="15.5" x14ac:dyDescent="0.35">
      <c r="B27" s="10" t="s">
        <v>57</v>
      </c>
      <c r="C27" s="14" t="s">
        <v>59</v>
      </c>
      <c r="D27" s="22">
        <v>2624244.4</v>
      </c>
      <c r="E27" s="6" t="s">
        <v>35</v>
      </c>
      <c r="F27" s="26">
        <f>D27</f>
        <v>2624244.4</v>
      </c>
      <c r="G27" s="27" t="s">
        <v>38</v>
      </c>
    </row>
    <row r="28" spans="2:9" ht="15.5" x14ac:dyDescent="0.35">
      <c r="B28" s="19"/>
      <c r="C28" s="11" t="s">
        <v>2</v>
      </c>
      <c r="D28" s="23">
        <f>SUM(D5:D27)</f>
        <v>113671122.83944002</v>
      </c>
      <c r="F28" s="5">
        <f>SUM(F5:F27)</f>
        <v>113671122.83944002</v>
      </c>
    </row>
  </sheetData>
  <sheetProtection algorithmName="SHA-512" hashValue="TYkJFuzFlbxcRdCfcEjTXy+wPjxuCWQ6ISXZmaTuhLfPxawuNREUUTtBdJTnLtfrEjvraTbDPMCRARxOFFU1mA==" saltValue="cPRSGTWuHVDALTectywbNw==" spinCount="100000" sheet="1" objects="1" scenarios="1"/>
  <mergeCells count="1">
    <mergeCell ref="B21:B2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נתיבי איילון - סוג תוכן ניהול מסמכים" ma:contentTypeID="0x010100C569C36E1FE0094CA1DE38A52B09FA4E00C7EFAA9A2CAF9344BEC40C4249226CDF" ma:contentTypeVersion="47" ma:contentTypeDescription="" ma:contentTypeScope="" ma:versionID="05249b0e12641667b96feae40ace4863">
  <xsd:schema xmlns:xsd="http://www.w3.org/2001/XMLSchema" xmlns:xs="http://www.w3.org/2001/XMLSchema" xmlns:p="http://schemas.microsoft.com/office/2006/metadata/properties" xmlns:ns1="http://schemas.microsoft.com/sharepoint/v3" xmlns:ns2="c73d6282-3256-4cfc-a05b-12f42521a40c" xmlns:ns3="9343d3c4-2c08-4fb0-bb2e-369ae2ce73f3" targetNamespace="http://schemas.microsoft.com/office/2006/metadata/properties" ma:root="true" ma:fieldsID="d9b35274dabbff57b266397c332eba97" ns1:_="" ns2:_="" ns3:_="">
    <xsd:import namespace="http://schemas.microsoft.com/sharepoint/v3"/>
    <xsd:import namespace="c73d6282-3256-4cfc-a05b-12f42521a40c"/>
    <xsd:import namespace="9343d3c4-2c08-4fb0-bb2e-369ae2ce73f3"/>
    <xsd:element name="properties">
      <xsd:complexType>
        <xsd:sequence>
          <xsd:element name="documentManagement">
            <xsd:complexType>
              <xsd:all>
                <xsd:element ref="ns1:_dlc_Exempt" minOccurs="0"/>
                <xsd:element ref="ns2:_dlc_BarcodeValue" minOccurs="0"/>
                <xsd:element ref="ns2:_dlc_BarcodeImage" minOccurs="0"/>
                <xsd:element ref="ns2:_dlc_BarcodePreview" minOccurs="0"/>
                <xsd:element ref="ns2:trustech_documenttype" minOccurs="0"/>
                <xsd:element ref="ns2:trustech_DocumentStatus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8" nillable="true" ma:displayName="פטור ממדיניות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d6282-3256-4cfc-a05b-12f42521a40c" elementFormDefault="qualified">
    <xsd:import namespace="http://schemas.microsoft.com/office/2006/documentManagement/types"/>
    <xsd:import namespace="http://schemas.microsoft.com/office/infopath/2007/PartnerControls"/>
    <xsd:element name="_dlc_BarcodeValue" ma:index="9" nillable="true" ma:displayName="ערך ברקוד" ma:description="ערך הברקוד אשר הוקצה לפריט זה." ma:internalName="_dlc_BarcodeValue" ma:readOnly="true">
      <xsd:simpleType>
        <xsd:restriction base="dms:Text"/>
      </xsd:simpleType>
    </xsd:element>
    <xsd:element name="_dlc_BarcodeImage" ma:index="10" nillable="true" ma:displayName="תמונת ברקוד" ma:description="" ma:hidden="true" ma:internalName="_dlc_BarcodeImage" ma:readOnly="false">
      <xsd:simpleType>
        <xsd:restriction base="dms:Note"/>
      </xsd:simpleType>
    </xsd:element>
    <xsd:element name="_dlc_BarcodePreview" ma:index="11" nillable="true" ma:displayName="ברקוד" ma:description="הברקוד אשר הוקצה לפריט זה." ma:format="Image" ma:hidden="true" ma:internalName="_dlc_BarcodePreview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trustech_documenttype" ma:index="12" nillable="true" ma:displayName="סוג המסמך" ma:format="Dropdown" ma:internalName="trustech_documenttype">
      <xsd:simpleType>
        <xsd:restriction base="dms:Choice">
          <xsd:enumeration value="נוהל"/>
          <xsd:enumeration value="הנחיה"/>
          <xsd:enumeration value="טופס"/>
          <xsd:enumeration value="דוח"/>
          <xsd:enumeration value="פרוטוקול"/>
          <xsd:enumeration value="מצגת"/>
        </xsd:restriction>
      </xsd:simpleType>
    </xsd:element>
    <xsd:element name="trustech_DocumentStatus" ma:index="13" nillable="true" ma:displayName="סטטוס המסמך" ma:default="טיוטה" ma:format="Dropdown" ma:internalName="trustech_DocumentStatus">
      <xsd:simpleType>
        <xsd:restriction base="dms:Choice">
          <xsd:enumeration value="טיוטה"/>
          <xsd:enumeration value="בסבב אישורים"/>
          <xsd:enumeration value="מאושר"/>
          <xsd:enumeration value="ארכיון"/>
          <xsd:enumeration value="מסמך סופי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3d3c4-2c08-4fb0-bb2e-369ae2ce73f3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ערך של מזהה מסמך" ma:description="הערך של מזהה המסמך שהוקצה לפריט זה." ma:indexed="true" ma:internalName="_dlc_DocId" ma:readOnly="true">
      <xsd:simpleType>
        <xsd:restriction base="dms:Text"/>
      </xsd:simpleType>
    </xsd:element>
    <xsd:element name="_dlc_DocIdUrl" ma:index="15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מזהה תמידי" ma:description="השאר מזהה בעת הוספה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PolicyDirtyBag xmlns="microsoft.office.server.policy.changes">
  <Microsoft.Office.RecordsManagement.PolicyFeatures.PolicyAudit op="Change"/>
  <Microsoft.Office.RecordsManagement.PolicyFeatures.Barcode op="Delete"/>
</PolicyDirtyBag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343d3c4-2c08-4fb0-bb2e-369ae2ce73f3">HQ00-2003002162-28021</_dlc_DocId>
    <_dlc_DocIdUrl xmlns="9343d3c4-2c08-4fb0-bb2e-369ae2ce73f3">
      <Url>https://ayalonhw.sharepoint.com/sites/EngineeringHeadquartersDivision/_layouts/15/DocIdRedir.aspx?ID=HQ00-2003002162-28021</Url>
      <Description>HQ00-2003002162-28021</Description>
    </_dlc_DocIdUrl>
    <_dlc_DocIdPersistId xmlns="9343d3c4-2c08-4fb0-bb2e-369ae2ce73f3" xsi:nil="true"/>
    <trustech_DocumentStatus xmlns="c73d6282-3256-4cfc-a05b-12f42521a40c">טיוטה</trustech_DocumentStatus>
    <trustech_documenttype xmlns="c73d6282-3256-4cfc-a05b-12f42521a40c" xsi:nil="true"/>
    <_dlc_BarcodeImage xmlns="c73d6282-3256-4cfc-a05b-12f42521a40c" xsi:nil="true"/>
  </documentManagement>
</p:properties>
</file>

<file path=customXml/item5.xml><?xml version="1.0" encoding="utf-8"?>
<?mso-contentType ?>
<p:Policy xmlns:p="office.server.policy" id="" local="true">
  <p:Name>נתיבי איילון - סוג תוכן ניהול מסמכים</p:Name>
  <p:Description/>
  <p:Statement/>
  <p:PolicyItems>
    <p:PolicyItem featureId="Microsoft.Office.RecordsManagement.PolicyFeatures.PolicyAudit" staticId="0x010100C569C36E1FE0094CA1DE38A52B09FA4E|1757814118" UniqueId="c2a0e733-ab66-477f-96c7-56b4addb8947">
      <p:Name>ביקורת</p:Name>
      <p:Description>ביצוע ביקורת על פעולות משתמש במסמכים ובפריטי רשימות ורישומן ביומן הביקורת.</p:Description>
      <p:CustomData>
        <Audit>
          <Update/>
          <CheckInOut/>
          <MoveCopy/>
          <DeleteRestore/>
        </Audit>
      </p:CustomData>
    </p:PolicyItem>
  </p:PolicyItems>
</p:Policy>
</file>

<file path=customXml/item6.xml><?xml version="1.0" encoding="utf-8"?>
<?mso-contentType ?>
<SharedContentType xmlns="Microsoft.SharePoint.Taxonomy.ContentTypeSync" SourceId="a15fe29a-6a85-42e7-8522-5a619814cd13" ContentTypeId="0x0101" PreviousValue="false"/>
</file>

<file path=customXml/item7.xml><?xml version="1.0" encoding="utf-8"?>
<?mso-contentType ?>
<spe:Receivers xmlns:spe="http://schemas.microsoft.com/sharepoint/events">
  <Receiver>
    <Name>Policy Auditing</Name>
    <Synchronization>Synchronous</Synchronization>
    <Type>10001</Type>
    <SequenceNumber>1100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10002</Type>
    <SequenceNumber>1101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10004</Type>
    <SequenceNumber>1102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10006</Type>
    <SequenceNumber>1103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4BED18A-EA11-4A9F-882E-DE4594D0DD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1BC253-A9BD-46B5-B274-571418F64D7B}"/>
</file>

<file path=customXml/itemProps3.xml><?xml version="1.0" encoding="utf-8"?>
<ds:datastoreItem xmlns:ds="http://schemas.openxmlformats.org/officeDocument/2006/customXml" ds:itemID="{9193E7B5-78C2-4AC9-B188-EF586C1259BA}"/>
</file>

<file path=customXml/itemProps4.xml><?xml version="1.0" encoding="utf-8"?>
<ds:datastoreItem xmlns:ds="http://schemas.openxmlformats.org/officeDocument/2006/customXml" ds:itemID="{ACE43770-03EB-440A-98E9-EDC2F87A8722}">
  <ds:schemaRefs>
    <ds:schemaRef ds:uri="http://schemas.microsoft.com/office/2006/metadata/properties"/>
    <ds:schemaRef ds:uri="http://schemas.microsoft.com/office/infopath/2007/PartnerControls"/>
    <ds:schemaRef ds:uri="c73d6282-3256-4cfc-a05b-12f42521a40c"/>
    <ds:schemaRef ds:uri="9343d3c4-2c08-4fb0-bb2e-369ae2ce73f3"/>
    <ds:schemaRef ds:uri="8b92b295-ada4-4c9c-88ee-bf6b65b2c8ea"/>
    <ds:schemaRef ds:uri="784c4ff6-e678-4d17-b0c7-efc588a287dc"/>
  </ds:schemaRefs>
</ds:datastoreItem>
</file>

<file path=customXml/itemProps5.xml><?xml version="1.0" encoding="utf-8"?>
<ds:datastoreItem xmlns:ds="http://schemas.openxmlformats.org/officeDocument/2006/customXml" ds:itemID="{AC2445CF-E05F-4285-B4AD-AAAF49255595}"/>
</file>

<file path=customXml/itemProps6.xml><?xml version="1.0" encoding="utf-8"?>
<ds:datastoreItem xmlns:ds="http://schemas.openxmlformats.org/officeDocument/2006/customXml" ds:itemID="{9E983AEF-3D24-4943-B15E-729708BE15BE}"/>
</file>

<file path=customXml/itemProps7.xml><?xml version="1.0" encoding="utf-8"?>
<ds:datastoreItem xmlns:ds="http://schemas.openxmlformats.org/officeDocument/2006/customXml" ds:itemID="{68B17B63-9B6D-4FB4-A1C5-CDDBE43C4F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מקטע 6 - רוטשילד מזרח</vt:lpstr>
      <vt:lpstr>מקטע 7 - ירושליים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 Baruch</dc:creator>
  <dc:description>חטיבת מטה</dc:description>
  <cp:lastModifiedBy>Or Baruch</cp:lastModifiedBy>
  <dcterms:created xsi:type="dcterms:W3CDTF">2025-05-25T13:47:10Z</dcterms:created>
  <dcterms:modified xsi:type="dcterms:W3CDTF">2025-08-21T10:53:49Z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0x010100C569C36E1FE0094CA1DE38A52B09FA4E00C7EFAA9A2CAF9344BEC40C4249226CDF</vt:lpwstr>
  </property>
  <property fmtid="{D5CDD505-2E9C-101B-9397-08002B2CF9AE}" pid="3" name="DMS_WORKBOOK_UID">
    <vt:lpwstr>d9df25ff10a54145982466b05ea8821f</vt:lpwstr>
  </property>
  <property fmtid="{D5CDD505-2E9C-101B-9397-08002B2CF9AE}" pid="4" name="doc_id">
    <vt:lpwstr>55531_NTA</vt:lpwstr>
  </property>
  <property fmtid="{D5CDD505-2E9C-101B-9397-08002B2CF9AE}" pid="5" name="_dlc_DocIdItemGuid">
    <vt:lpwstr>009afdee-3c9e-4f15-aee1-d1a980f78199</vt:lpwstr>
  </property>
  <property fmtid="{D5CDD505-2E9C-101B-9397-08002B2CF9AE}" pid="6" name="TaxKeyword">
    <vt:lpwstr/>
  </property>
</Properties>
</file>