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127"/>
  <workbookPr defaultThemeVersion="166925"/>
  <mc:AlternateContent xmlns:mc="http://schemas.openxmlformats.org/markup-compatibility/2006">
    <mc:Choice Requires="x15">
      <x15ac:absPath xmlns:x15ac="http://schemas.microsoft.com/office/spreadsheetml/2010/11/ac" url="B:\מכרזים\2021\10-21 מתחם האלף\לוועדה\לאחר וועדה\"/>
    </mc:Choice>
  </mc:AlternateContent>
  <xr:revisionPtr revIDLastSave="0" documentId="8_{966BD2A8-778F-4FC8-BC6D-8E27D38ED9E4}" xr6:coauthVersionLast="45" xr6:coauthVersionMax="45" xr10:uidLastSave="{00000000-0000-0000-0000-000000000000}"/>
  <bookViews>
    <workbookView xWindow="-110" yWindow="-110" windowWidth="19420" windowHeight="10420" xr2:uid="{37129240-C111-4828-9D0C-85F52B41D05E}"/>
  </bookViews>
  <sheets>
    <sheet name="קובץ הצעת מחיר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135" i="1" l="1"/>
  <c r="E62" i="1" l="1"/>
  <c r="E59" i="1"/>
  <c r="E14" i="1" l="1"/>
  <c r="E83" i="1"/>
  <c r="E87" i="1"/>
  <c r="E91" i="1"/>
  <c r="E95" i="1"/>
  <c r="E99" i="1"/>
  <c r="E103" i="1"/>
  <c r="E107" i="1"/>
  <c r="E111" i="1"/>
  <c r="E115" i="1"/>
  <c r="E119" i="1"/>
  <c r="E123" i="1"/>
  <c r="E127" i="1"/>
  <c r="E131" i="1"/>
  <c r="E79" i="1"/>
  <c r="E27" i="1"/>
  <c r="E31" i="1"/>
  <c r="E35" i="1"/>
  <c r="E39" i="1"/>
  <c r="E43" i="1"/>
  <c r="E47" i="1"/>
  <c r="E51" i="1"/>
  <c r="E55" i="1"/>
  <c r="E23" i="1"/>
  <c r="E6" i="1"/>
  <c r="E10" i="1"/>
  <c r="E2" i="1"/>
  <c r="E135" i="1" s="1"/>
</calcChain>
</file>

<file path=xl/sharedStrings.xml><?xml version="1.0" encoding="utf-8"?>
<sst xmlns="http://schemas.openxmlformats.org/spreadsheetml/2006/main" count="115" uniqueCount="65">
  <si>
    <t>פרק</t>
  </si>
  <si>
    <t>אחוז הנחה מוצע</t>
  </si>
  <si>
    <t>פרק 02 - עבודות בטון באתר</t>
  </si>
  <si>
    <t>פרק 03 - מוצרי בטון טרום</t>
  </si>
  <si>
    <t>פרק 05 - עבודות איטום</t>
  </si>
  <si>
    <t>פרק 08 - מתקני חשמל ובקרה</t>
  </si>
  <si>
    <t>פרק 09 - עבודות טיח</t>
  </si>
  <si>
    <t>פרק 11 - עבודות צביעה</t>
  </si>
  <si>
    <t>פרק 13 - עבודות בטון דרוך בגשרים</t>
  </si>
  <si>
    <t>פרק 14 - עבודות אבן</t>
  </si>
  <si>
    <t>פרק 18 - תשתיות תקשורת</t>
  </si>
  <si>
    <t>פרק 23 - ביסוס עמוק כלונסאות קדוחים וקירות בסיס</t>
  </si>
  <si>
    <t>פרק 26 - עוגני קרקע</t>
  </si>
  <si>
    <t>פרק 40 - עבודות פיתוח ושיקום נופי</t>
  </si>
  <si>
    <t>פרק 41 - עבודות גינון והשקייה</t>
  </si>
  <si>
    <t>פרק 43 - קירות תמך מקרקע משוריינת</t>
  </si>
  <si>
    <t>פרק 51 - עבודות סלילה</t>
  </si>
  <si>
    <t>פרק 54 - עבודות מנהור</t>
  </si>
  <si>
    <t>פרק 57 - מערכות ביוב ואספקת מים</t>
  </si>
  <si>
    <t>פרק 60.02 - עבודות רג'י</t>
  </si>
  <si>
    <t>פרק 69 - עבודות משלימות בגשרים</t>
  </si>
  <si>
    <t>פרק 71 - מתרסים להנחתת רעש - אקוסטיקה וקירות אקוסטים</t>
  </si>
  <si>
    <t>פרק 60.01 - הקצבים</t>
  </si>
  <si>
    <t>פרק 10 - עבודות ריצוף</t>
  </si>
  <si>
    <t>פרק 12 - עבודות אלומיניום</t>
  </si>
  <si>
    <t>פרק 17 - מעליות ודרגנועים</t>
  </si>
  <si>
    <t>פרק 22 - עבודות רכיבים מתועשים</t>
  </si>
  <si>
    <t>פרק 24 - פירוקים והריסות</t>
  </si>
  <si>
    <t>סה"כ (ללא מע"מ)</t>
  </si>
  <si>
    <t>04.06.01.9000</t>
  </si>
  <si>
    <t>04.06.01.9001</t>
  </si>
  <si>
    <t>04.06.01.9002</t>
  </si>
  <si>
    <t>04.06.01.9003</t>
  </si>
  <si>
    <t>04.06.01.9004</t>
  </si>
  <si>
    <t>04.06.01.9005</t>
  </si>
  <si>
    <t>04.06.01.9006</t>
  </si>
  <si>
    <t>04.06.01.9007</t>
  </si>
  <si>
    <t>04.06.01.9008</t>
  </si>
  <si>
    <t>04.19.05.2032</t>
  </si>
  <si>
    <t>04.19.05.2088</t>
  </si>
  <si>
    <t>04.19.05.9000</t>
  </si>
  <si>
    <t>04.19.05.9001</t>
  </si>
  <si>
    <t>04.19.05.9002</t>
  </si>
  <si>
    <t>04.19.05.9003</t>
  </si>
  <si>
    <t>04.19.05.9004</t>
  </si>
  <si>
    <t>04.19.05.9005</t>
  </si>
  <si>
    <t>04.19.05.9006</t>
  </si>
  <si>
    <t>04.19.05.9007</t>
  </si>
  <si>
    <t>04.19.05.9008</t>
  </si>
  <si>
    <t>04.19.05.9009</t>
  </si>
  <si>
    <t>04.19.05.9010</t>
  </si>
  <si>
    <t>04.19.05.9011</t>
  </si>
  <si>
    <t>04.19.05.9012</t>
  </si>
  <si>
    <t>04.19.05.9013</t>
  </si>
  <si>
    <t>04.19.05.9014</t>
  </si>
  <si>
    <t>נדרש להקליד אחוז הנחה לפרק</t>
  </si>
  <si>
    <t>סה"כ לאחר הנחה</t>
  </si>
  <si>
    <t>מספר מבנה או מספר סעיף בכ"כ (רלוונטי רק לפרקים הפתוחים לתמחור)</t>
  </si>
  <si>
    <t>סה"כ / כמות (רלוונטי רק לפרקים הפתוחים לתמחור)</t>
  </si>
  <si>
    <t>פרק 06 - עבודות נגרות ומסגרות עץ (יח' המידה מפורטות בכתב הכמויות המלא)</t>
  </si>
  <si>
    <t>נדרש להקליד מחיר ליח' בודדת</t>
  </si>
  <si>
    <t>פרק 19 - מבני פלדה (מבנים 1-3)</t>
  </si>
  <si>
    <t>נדרש להקליד אחוז הנחה לפרק (חל רק על מבנים 1-3)</t>
  </si>
  <si>
    <t>פרק 19 - מבני פלדה (מבנה 4) (יח' המידה מפורטות בכתב הכמויות המלא)</t>
  </si>
  <si>
    <t>לא נדרשת הנחה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</si>
</sst>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&quot;₪&quot;\ #,##0.00"/>
  </numFmts>
  <fonts count="3" x14ac:knownFonts="1">
    <font>
      <sz val="11"/>
      <color theme="1"/>
      <name val="Calibri"/>
      <family val="2"/>
      <charset val="177"/>
      <scheme val="minor"/>
    </font>
    <font>
      <sz val="11"/>
      <color theme="1"/>
      <name val="Calibri"/>
      <family val="2"/>
      <charset val="177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9" tint="0.79998168889431442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1">
    <xf numFmtId="0" fontId="0" fillId="0" borderId="0" xfId="0"/>
    <xf numFmtId="0" fontId="2" fillId="0" borderId="1" xfId="0" applyFont="1" applyBorder="1" applyAlignment="1" applyProtection="1">
      <alignment horizontal="center" vertical="center" wrapText="1"/>
      <protection locked="0"/>
    </xf>
    <xf numFmtId="0" fontId="0" fillId="0" borderId="0" xfId="0" applyProtection="1">
      <protection locked="0"/>
    </xf>
    <xf numFmtId="9" fontId="0" fillId="0" borderId="2" xfId="1" applyFont="1" applyBorder="1" applyAlignment="1" applyProtection="1">
      <alignment horizontal="center" vertical="center" wrapText="1"/>
      <protection locked="0"/>
    </xf>
    <xf numFmtId="9" fontId="0" fillId="0" borderId="3" xfId="1" applyFont="1" applyBorder="1" applyAlignment="1" applyProtection="1">
      <alignment horizontal="center" vertical="center" wrapText="1"/>
      <protection locked="0"/>
    </xf>
    <xf numFmtId="164" fontId="0" fillId="0" borderId="0" xfId="0" applyNumberFormat="1" applyProtection="1">
      <protection locked="0"/>
    </xf>
    <xf numFmtId="9" fontId="0" fillId="0" borderId="4" xfId="1" applyFont="1" applyBorder="1" applyAlignment="1" applyProtection="1">
      <alignment horizontal="center" vertical="center" wrapText="1"/>
      <protection locked="0"/>
    </xf>
    <xf numFmtId="164" fontId="0" fillId="0" borderId="2" xfId="0" applyNumberFormat="1" applyBorder="1" applyAlignment="1" applyProtection="1">
      <alignment horizontal="center" vertical="center" wrapText="1"/>
      <protection locked="0"/>
    </xf>
    <xf numFmtId="49" fontId="0" fillId="0" borderId="0" xfId="0" applyNumberFormat="1" applyAlignment="1" applyProtection="1">
      <alignment horizontal="left"/>
      <protection locked="0"/>
    </xf>
    <xf numFmtId="0" fontId="2" fillId="0" borderId="0" xfId="0" applyFont="1" applyAlignment="1" applyProtection="1">
      <alignment horizontal="center" vertical="center" wrapText="1"/>
      <protection locked="0"/>
    </xf>
    <xf numFmtId="0" fontId="0" fillId="0" borderId="0" xfId="0" applyAlignment="1" applyProtection="1">
      <alignment horizontal="center" vertical="center"/>
      <protection locked="0"/>
    </xf>
    <xf numFmtId="164" fontId="0" fillId="0" borderId="0" xfId="0" applyNumberFormat="1" applyAlignment="1" applyProtection="1">
      <alignment horizontal="center" vertical="center"/>
      <protection locked="0"/>
    </xf>
    <xf numFmtId="0" fontId="2" fillId="0" borderId="1" xfId="0" applyFont="1" applyBorder="1" applyAlignment="1" applyProtection="1">
      <alignment horizontal="center" vertical="center" wrapText="1"/>
    </xf>
    <xf numFmtId="164" fontId="2" fillId="0" borderId="1" xfId="0" applyNumberFormat="1" applyFont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 readingOrder="2"/>
    </xf>
    <xf numFmtId="0" fontId="0" fillId="2" borderId="1" xfId="0" applyFill="1" applyBorder="1" applyAlignment="1" applyProtection="1">
      <alignment horizontal="center" vertical="center" wrapText="1"/>
    </xf>
    <xf numFmtId="164" fontId="0" fillId="2" borderId="1" xfId="0" applyNumberFormat="1" applyFill="1" applyBorder="1" applyAlignment="1" applyProtection="1">
      <alignment horizontal="center" vertical="center" wrapText="1"/>
    </xf>
    <xf numFmtId="0" fontId="0" fillId="3" borderId="1" xfId="0" applyFill="1" applyBorder="1" applyAlignment="1" applyProtection="1">
      <alignment horizontal="center" vertical="center" wrapText="1"/>
    </xf>
    <xf numFmtId="164" fontId="0" fillId="3" borderId="1" xfId="0" applyNumberFormat="1" applyFill="1" applyBorder="1" applyAlignment="1" applyProtection="1">
      <alignment horizontal="center" vertical="center" wrapText="1"/>
    </xf>
    <xf numFmtId="0" fontId="0" fillId="4" borderId="1" xfId="0" applyFill="1" applyBorder="1" applyAlignment="1" applyProtection="1">
      <alignment horizontal="center" vertical="center" wrapText="1"/>
    </xf>
    <xf numFmtId="164" fontId="0" fillId="4" borderId="1" xfId="0" applyNumberFormat="1" applyFill="1" applyBorder="1" applyAlignment="1" applyProtection="1">
      <alignment horizontal="center" vertical="center" wrapText="1"/>
    </xf>
    <xf numFmtId="0" fontId="0" fillId="5" borderId="1" xfId="0" applyFill="1" applyBorder="1" applyAlignment="1" applyProtection="1">
      <alignment horizontal="center" vertical="center" wrapText="1"/>
    </xf>
    <xf numFmtId="164" fontId="0" fillId="5" borderId="1" xfId="0" applyNumberFormat="1" applyFill="1" applyBorder="1" applyAlignment="1" applyProtection="1">
      <alignment horizontal="center" vertical="center" wrapText="1"/>
    </xf>
    <xf numFmtId="0" fontId="2" fillId="0" borderId="1" xfId="0" applyFont="1" applyBorder="1" applyAlignment="1" applyProtection="1">
      <alignment horizontal="center" vertical="center" wrapText="1"/>
    </xf>
    <xf numFmtId="0" fontId="2" fillId="0" borderId="2" xfId="0" applyFont="1" applyBorder="1" applyAlignment="1" applyProtection="1">
      <alignment horizontal="center" vertical="center" wrapText="1"/>
    </xf>
    <xf numFmtId="0" fontId="0" fillId="5" borderId="1" xfId="0" applyNumberFormat="1" applyFill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164" fontId="0" fillId="0" borderId="1" xfId="0" applyNumberFormat="1" applyBorder="1" applyAlignment="1" applyProtection="1">
      <alignment horizontal="center" vertical="center" wrapText="1"/>
    </xf>
    <xf numFmtId="9" fontId="0" fillId="0" borderId="2" xfId="1" applyFont="1" applyBorder="1" applyAlignment="1" applyProtection="1">
      <alignment horizontal="center" vertical="center" wrapText="1"/>
    </xf>
    <xf numFmtId="9" fontId="0" fillId="0" borderId="3" xfId="1" applyFont="1" applyBorder="1" applyAlignment="1" applyProtection="1">
      <alignment horizontal="center" vertical="center" wrapText="1"/>
    </xf>
    <xf numFmtId="9" fontId="0" fillId="0" borderId="4" xfId="1" applyFont="1" applyBorder="1" applyAlignment="1" applyProtection="1">
      <alignment horizontal="center" vertical="center" wrapText="1"/>
    </xf>
    <xf numFmtId="164" fontId="0" fillId="0" borderId="2" xfId="0" applyNumberFormat="1" applyBorder="1" applyAlignment="1" applyProtection="1">
      <alignment horizontal="center" vertical="center" wrapText="1"/>
    </xf>
    <xf numFmtId="0" fontId="0" fillId="0" borderId="3" xfId="0" applyBorder="1" applyAlignment="1" applyProtection="1">
      <alignment horizontal="center" vertical="center" wrapText="1"/>
    </xf>
    <xf numFmtId="0" fontId="0" fillId="0" borderId="4" xfId="0" applyBorder="1" applyAlignment="1" applyProtection="1">
      <alignment horizontal="center" vertical="center" wrapText="1"/>
    </xf>
    <xf numFmtId="164" fontId="0" fillId="0" borderId="3" xfId="0" applyNumberFormat="1" applyBorder="1" applyAlignment="1" applyProtection="1">
      <alignment horizontal="center" vertical="center" wrapText="1"/>
    </xf>
    <xf numFmtId="164" fontId="0" fillId="0" borderId="4" xfId="0" applyNumberFormat="1" applyBorder="1" applyAlignment="1" applyProtection="1">
      <alignment horizontal="center" vertical="center" wrapText="1"/>
    </xf>
    <xf numFmtId="0" fontId="0" fillId="0" borderId="2" xfId="0" applyNumberFormat="1" applyBorder="1" applyAlignment="1" applyProtection="1">
      <alignment horizontal="center" wrapText="1"/>
    </xf>
    <xf numFmtId="0" fontId="0" fillId="0" borderId="3" xfId="0" applyBorder="1" applyAlignment="1" applyProtection="1">
      <alignment horizontal="center" wrapText="1"/>
    </xf>
    <xf numFmtId="0" fontId="0" fillId="0" borderId="4" xfId="0" applyBorder="1" applyAlignment="1" applyProtection="1">
      <alignment horizontal="center" wrapText="1"/>
    </xf>
    <xf numFmtId="164" fontId="0" fillId="0" borderId="1" xfId="0" applyNumberFormat="1" applyBorder="1" applyAlignment="1" applyProtection="1">
      <alignment wrapText="1"/>
    </xf>
  </cellXfs>
  <cellStyles count="2">
    <cellStyle name="Normal" xfId="0" builtinId="0"/>
    <cellStyle name="Percent" xfId="1" builtinId="5"/>
  </cellStyles>
  <dxfs count="0"/>
  <tableStyles count="0" defaultTableStyle="TableStyleMedium2" defaultPivotStyle="PivotStyleLight16"/>
  <colors>
    <mruColors>
      <color rgb="FFDAEBA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1587BD-5F48-4AFB-B6E0-97CB9D29DDAF}">
  <dimension ref="A1:F135"/>
  <sheetViews>
    <sheetView rightToLeft="1" tabSelected="1" topLeftCell="A112" zoomScale="85" zoomScaleNormal="85" workbookViewId="0">
      <selection activeCell="D123" sqref="D123:D126"/>
    </sheetView>
  </sheetViews>
  <sheetFormatPr defaultRowHeight="14.5" x14ac:dyDescent="0.35"/>
  <cols>
    <col min="1" max="1" width="27.36328125" style="9" customWidth="1"/>
    <col min="2" max="2" width="29.90625" style="10" customWidth="1"/>
    <col min="3" max="3" width="33.08984375" style="11" customWidth="1"/>
    <col min="4" max="4" width="19.1796875" style="10" customWidth="1"/>
    <col min="5" max="5" width="21.36328125" style="2" customWidth="1"/>
    <col min="6" max="6" width="15.90625" style="2" bestFit="1" customWidth="1"/>
    <col min="7" max="16384" width="8.7265625" style="2"/>
  </cols>
  <sheetData>
    <row r="1" spans="1:6" ht="48.5" customHeight="1" x14ac:dyDescent="0.35">
      <c r="A1" s="12" t="s">
        <v>0</v>
      </c>
      <c r="B1" s="12" t="s">
        <v>57</v>
      </c>
      <c r="C1" s="13" t="s">
        <v>58</v>
      </c>
      <c r="D1" s="1" t="s">
        <v>1</v>
      </c>
      <c r="E1" s="12" t="s">
        <v>56</v>
      </c>
    </row>
    <row r="2" spans="1:6" x14ac:dyDescent="0.35">
      <c r="A2" s="14" t="s">
        <v>2</v>
      </c>
      <c r="B2" s="15">
        <v>1</v>
      </c>
      <c r="C2" s="16">
        <v>0</v>
      </c>
      <c r="D2" s="3" t="s">
        <v>55</v>
      </c>
      <c r="E2" s="32" t="e">
        <f>SUM(C2:C5)-(SUM(C2:C5)*D2)</f>
        <v>#VALUE!</v>
      </c>
    </row>
    <row r="3" spans="1:6" x14ac:dyDescent="0.35">
      <c r="A3" s="14"/>
      <c r="B3" s="17">
        <v>2</v>
      </c>
      <c r="C3" s="18">
        <v>3525538.6</v>
      </c>
      <c r="D3" s="4"/>
      <c r="E3" s="33"/>
    </row>
    <row r="4" spans="1:6" x14ac:dyDescent="0.35">
      <c r="A4" s="14"/>
      <c r="B4" s="19">
        <v>3</v>
      </c>
      <c r="C4" s="20">
        <v>3513215.6</v>
      </c>
      <c r="D4" s="4"/>
      <c r="E4" s="33"/>
      <c r="F4" s="5"/>
    </row>
    <row r="5" spans="1:6" x14ac:dyDescent="0.35">
      <c r="A5" s="14"/>
      <c r="B5" s="21">
        <v>4</v>
      </c>
      <c r="C5" s="22">
        <v>9559591.5</v>
      </c>
      <c r="D5" s="6"/>
      <c r="E5" s="34"/>
      <c r="F5" s="5"/>
    </row>
    <row r="6" spans="1:6" x14ac:dyDescent="0.35">
      <c r="A6" s="23" t="s">
        <v>3</v>
      </c>
      <c r="B6" s="15">
        <v>1</v>
      </c>
      <c r="C6" s="16">
        <v>0</v>
      </c>
      <c r="D6" s="3" t="s">
        <v>55</v>
      </c>
      <c r="E6" s="32" t="e">
        <f t="shared" ref="E6" si="0">SUM(C6:C9)-(SUM(C6:C9)*D6)</f>
        <v>#VALUE!</v>
      </c>
    </row>
    <row r="7" spans="1:6" x14ac:dyDescent="0.35">
      <c r="A7" s="23"/>
      <c r="B7" s="17">
        <v>2</v>
      </c>
      <c r="C7" s="18">
        <v>0</v>
      </c>
      <c r="D7" s="4"/>
      <c r="E7" s="33"/>
    </row>
    <row r="8" spans="1:6" x14ac:dyDescent="0.35">
      <c r="A8" s="23"/>
      <c r="B8" s="19">
        <v>3</v>
      </c>
      <c r="C8" s="20">
        <v>319465</v>
      </c>
      <c r="D8" s="4"/>
      <c r="E8" s="33"/>
    </row>
    <row r="9" spans="1:6" x14ac:dyDescent="0.35">
      <c r="A9" s="23"/>
      <c r="B9" s="21">
        <v>4</v>
      </c>
      <c r="C9" s="22">
        <v>0</v>
      </c>
      <c r="D9" s="6"/>
      <c r="E9" s="34"/>
    </row>
    <row r="10" spans="1:6" x14ac:dyDescent="0.35">
      <c r="A10" s="23" t="s">
        <v>4</v>
      </c>
      <c r="B10" s="15">
        <v>1</v>
      </c>
      <c r="C10" s="16">
        <v>0</v>
      </c>
      <c r="D10" s="3" t="s">
        <v>55</v>
      </c>
      <c r="E10" s="32" t="e">
        <f t="shared" ref="E10" si="1">SUM(C10:C13)-(SUM(C10:C13)*D10)</f>
        <v>#VALUE!</v>
      </c>
    </row>
    <row r="11" spans="1:6" x14ac:dyDescent="0.35">
      <c r="A11" s="23"/>
      <c r="B11" s="17">
        <v>2</v>
      </c>
      <c r="C11" s="18">
        <v>264677.40000000002</v>
      </c>
      <c r="D11" s="4"/>
      <c r="E11" s="33"/>
    </row>
    <row r="12" spans="1:6" x14ac:dyDescent="0.35">
      <c r="A12" s="23"/>
      <c r="B12" s="19">
        <v>3</v>
      </c>
      <c r="C12" s="20">
        <v>476900</v>
      </c>
      <c r="D12" s="4"/>
      <c r="E12" s="33"/>
    </row>
    <row r="13" spans="1:6" x14ac:dyDescent="0.35">
      <c r="A13" s="23"/>
      <c r="B13" s="21">
        <v>4</v>
      </c>
      <c r="C13" s="22">
        <v>205960</v>
      </c>
      <c r="D13" s="6"/>
      <c r="E13" s="34"/>
    </row>
    <row r="14" spans="1:6" ht="29" x14ac:dyDescent="0.35">
      <c r="A14" s="24" t="s">
        <v>59</v>
      </c>
      <c r="B14" s="22" t="s">
        <v>29</v>
      </c>
      <c r="C14" s="25">
        <v>960</v>
      </c>
      <c r="D14" s="7" t="s">
        <v>60</v>
      </c>
      <c r="E14" s="32" t="e">
        <f>C14*D14+C15*D15+C16*D16+C17*D17+C18*D18+C19*D19+C20*D20+C21*D21+C22*D22</f>
        <v>#VALUE!</v>
      </c>
    </row>
    <row r="15" spans="1:6" ht="29" x14ac:dyDescent="0.35">
      <c r="A15" s="26"/>
      <c r="B15" s="22" t="s">
        <v>30</v>
      </c>
      <c r="C15" s="25">
        <v>88</v>
      </c>
      <c r="D15" s="7" t="s">
        <v>60</v>
      </c>
      <c r="E15" s="35"/>
    </row>
    <row r="16" spans="1:6" ht="29" x14ac:dyDescent="0.35">
      <c r="A16" s="26"/>
      <c r="B16" s="22" t="s">
        <v>31</v>
      </c>
      <c r="C16" s="25">
        <v>88</v>
      </c>
      <c r="D16" s="7" t="s">
        <v>60</v>
      </c>
      <c r="E16" s="35"/>
    </row>
    <row r="17" spans="1:6" ht="29" x14ac:dyDescent="0.35">
      <c r="A17" s="26"/>
      <c r="B17" s="22" t="s">
        <v>32</v>
      </c>
      <c r="C17" s="25">
        <v>1707</v>
      </c>
      <c r="D17" s="7" t="s">
        <v>60</v>
      </c>
      <c r="E17" s="35"/>
    </row>
    <row r="18" spans="1:6" ht="29" x14ac:dyDescent="0.35">
      <c r="A18" s="26"/>
      <c r="B18" s="22" t="s">
        <v>33</v>
      </c>
      <c r="C18" s="25">
        <v>1634</v>
      </c>
      <c r="D18" s="7" t="s">
        <v>60</v>
      </c>
      <c r="E18" s="35"/>
    </row>
    <row r="19" spans="1:6" ht="29" x14ac:dyDescent="0.35">
      <c r="A19" s="26"/>
      <c r="B19" s="22" t="s">
        <v>34</v>
      </c>
      <c r="C19" s="25">
        <v>1714</v>
      </c>
      <c r="D19" s="7" t="s">
        <v>60</v>
      </c>
      <c r="E19" s="35"/>
      <c r="F19" s="8"/>
    </row>
    <row r="20" spans="1:6" ht="29" x14ac:dyDescent="0.35">
      <c r="A20" s="26"/>
      <c r="B20" s="22" t="s">
        <v>35</v>
      </c>
      <c r="C20" s="25">
        <v>2</v>
      </c>
      <c r="D20" s="7" t="s">
        <v>60</v>
      </c>
      <c r="E20" s="35"/>
    </row>
    <row r="21" spans="1:6" ht="29" x14ac:dyDescent="0.35">
      <c r="A21" s="26"/>
      <c r="B21" s="22" t="s">
        <v>36</v>
      </c>
      <c r="C21" s="25">
        <v>15</v>
      </c>
      <c r="D21" s="7" t="s">
        <v>60</v>
      </c>
      <c r="E21" s="35"/>
    </row>
    <row r="22" spans="1:6" ht="31" customHeight="1" x14ac:dyDescent="0.35">
      <c r="A22" s="27"/>
      <c r="B22" s="22" t="s">
        <v>37</v>
      </c>
      <c r="C22" s="25">
        <v>2</v>
      </c>
      <c r="D22" s="7" t="s">
        <v>60</v>
      </c>
      <c r="E22" s="36"/>
    </row>
    <row r="23" spans="1:6" x14ac:dyDescent="0.35">
      <c r="A23" s="23" t="s">
        <v>5</v>
      </c>
      <c r="B23" s="15">
        <v>1</v>
      </c>
      <c r="C23" s="16">
        <v>3514574</v>
      </c>
      <c r="D23" s="3" t="s">
        <v>55</v>
      </c>
      <c r="E23" s="37" t="e">
        <f>SUM(C23:C26)-(SUM(C23:C26)*D23)</f>
        <v>#VALUE!</v>
      </c>
    </row>
    <row r="24" spans="1:6" x14ac:dyDescent="0.35">
      <c r="A24" s="23"/>
      <c r="B24" s="17">
        <v>2</v>
      </c>
      <c r="C24" s="18">
        <v>3263959.3</v>
      </c>
      <c r="D24" s="4"/>
      <c r="E24" s="38"/>
    </row>
    <row r="25" spans="1:6" x14ac:dyDescent="0.35">
      <c r="A25" s="23"/>
      <c r="B25" s="19">
        <v>3</v>
      </c>
      <c r="C25" s="20">
        <v>5237693.9000000004</v>
      </c>
      <c r="D25" s="4"/>
      <c r="E25" s="38"/>
    </row>
    <row r="26" spans="1:6" x14ac:dyDescent="0.35">
      <c r="A26" s="23"/>
      <c r="B26" s="21">
        <v>4</v>
      </c>
      <c r="C26" s="22">
        <v>3194724.75</v>
      </c>
      <c r="D26" s="6"/>
      <c r="E26" s="39"/>
    </row>
    <row r="27" spans="1:6" x14ac:dyDescent="0.35">
      <c r="A27" s="23" t="s">
        <v>6</v>
      </c>
      <c r="B27" s="15">
        <v>1</v>
      </c>
      <c r="C27" s="16">
        <v>0</v>
      </c>
      <c r="D27" s="3" t="s">
        <v>55</v>
      </c>
      <c r="E27" s="37" t="e">
        <f t="shared" ref="E27" si="2">SUM(C27:C30)-(SUM(C27:C30)*D27)</f>
        <v>#VALUE!</v>
      </c>
    </row>
    <row r="28" spans="1:6" x14ac:dyDescent="0.35">
      <c r="A28" s="23"/>
      <c r="B28" s="17">
        <v>2</v>
      </c>
      <c r="C28" s="18">
        <v>0</v>
      </c>
      <c r="D28" s="4"/>
      <c r="E28" s="38"/>
    </row>
    <row r="29" spans="1:6" x14ac:dyDescent="0.35">
      <c r="A29" s="23"/>
      <c r="B29" s="19">
        <v>3</v>
      </c>
      <c r="C29" s="20">
        <v>0</v>
      </c>
      <c r="D29" s="4"/>
      <c r="E29" s="38"/>
    </row>
    <row r="30" spans="1:6" x14ac:dyDescent="0.35">
      <c r="A30" s="23"/>
      <c r="B30" s="21">
        <v>4</v>
      </c>
      <c r="C30" s="22">
        <v>0</v>
      </c>
      <c r="D30" s="6"/>
      <c r="E30" s="39"/>
    </row>
    <row r="31" spans="1:6" x14ac:dyDescent="0.35">
      <c r="A31" s="24" t="s">
        <v>23</v>
      </c>
      <c r="B31" s="15">
        <v>1</v>
      </c>
      <c r="C31" s="16">
        <v>0</v>
      </c>
      <c r="D31" s="3" t="s">
        <v>55</v>
      </c>
      <c r="E31" s="37" t="e">
        <f t="shared" ref="E31" si="3">SUM(C31:C34)-(SUM(C31:C34)*D31)</f>
        <v>#VALUE!</v>
      </c>
    </row>
    <row r="32" spans="1:6" x14ac:dyDescent="0.35">
      <c r="A32" s="26"/>
      <c r="B32" s="17">
        <v>2</v>
      </c>
      <c r="C32" s="18">
        <v>0</v>
      </c>
      <c r="D32" s="4"/>
      <c r="E32" s="38"/>
    </row>
    <row r="33" spans="1:5" x14ac:dyDescent="0.35">
      <c r="A33" s="26"/>
      <c r="B33" s="19">
        <v>3</v>
      </c>
      <c r="C33" s="20">
        <v>0</v>
      </c>
      <c r="D33" s="4"/>
      <c r="E33" s="38"/>
    </row>
    <row r="34" spans="1:5" x14ac:dyDescent="0.35">
      <c r="A34" s="27"/>
      <c r="B34" s="21">
        <v>4</v>
      </c>
      <c r="C34" s="22">
        <v>115960</v>
      </c>
      <c r="D34" s="6"/>
      <c r="E34" s="39"/>
    </row>
    <row r="35" spans="1:5" x14ac:dyDescent="0.35">
      <c r="A35" s="23" t="s">
        <v>7</v>
      </c>
      <c r="B35" s="15">
        <v>1</v>
      </c>
      <c r="C35" s="16">
        <v>0</v>
      </c>
      <c r="D35" s="3" t="s">
        <v>55</v>
      </c>
      <c r="E35" s="37" t="e">
        <f t="shared" ref="E35" si="4">SUM(C35:C38)-(SUM(C35:C38)*D35)</f>
        <v>#VALUE!</v>
      </c>
    </row>
    <row r="36" spans="1:5" x14ac:dyDescent="0.35">
      <c r="A36" s="23"/>
      <c r="B36" s="17">
        <v>2</v>
      </c>
      <c r="C36" s="18">
        <v>0</v>
      </c>
      <c r="D36" s="4"/>
      <c r="E36" s="38"/>
    </row>
    <row r="37" spans="1:5" x14ac:dyDescent="0.35">
      <c r="A37" s="23"/>
      <c r="B37" s="19">
        <v>3</v>
      </c>
      <c r="C37" s="20">
        <v>0</v>
      </c>
      <c r="D37" s="4"/>
      <c r="E37" s="38"/>
    </row>
    <row r="38" spans="1:5" x14ac:dyDescent="0.35">
      <c r="A38" s="23"/>
      <c r="B38" s="21">
        <v>4</v>
      </c>
      <c r="C38" s="22">
        <v>0</v>
      </c>
      <c r="D38" s="6"/>
      <c r="E38" s="39"/>
    </row>
    <row r="39" spans="1:5" x14ac:dyDescent="0.35">
      <c r="A39" s="24" t="s">
        <v>24</v>
      </c>
      <c r="B39" s="15">
        <v>1</v>
      </c>
      <c r="C39" s="16">
        <v>0</v>
      </c>
      <c r="D39" s="3" t="s">
        <v>55</v>
      </c>
      <c r="E39" s="37" t="e">
        <f t="shared" ref="E39" si="5">SUM(C39:C42)-(SUM(C39:C42)*D39)</f>
        <v>#VALUE!</v>
      </c>
    </row>
    <row r="40" spans="1:5" x14ac:dyDescent="0.35">
      <c r="A40" s="26"/>
      <c r="B40" s="17">
        <v>2</v>
      </c>
      <c r="C40" s="18">
        <v>0</v>
      </c>
      <c r="D40" s="4"/>
      <c r="E40" s="38"/>
    </row>
    <row r="41" spans="1:5" x14ac:dyDescent="0.35">
      <c r="A41" s="26"/>
      <c r="B41" s="19">
        <v>3</v>
      </c>
      <c r="C41" s="20">
        <v>0</v>
      </c>
      <c r="D41" s="4"/>
      <c r="E41" s="38"/>
    </row>
    <row r="42" spans="1:5" x14ac:dyDescent="0.35">
      <c r="A42" s="27"/>
      <c r="B42" s="21">
        <v>4</v>
      </c>
      <c r="C42" s="22">
        <v>580100</v>
      </c>
      <c r="D42" s="6"/>
      <c r="E42" s="39"/>
    </row>
    <row r="43" spans="1:5" x14ac:dyDescent="0.35">
      <c r="A43" s="23" t="s">
        <v>8</v>
      </c>
      <c r="B43" s="15">
        <v>1</v>
      </c>
      <c r="C43" s="16">
        <v>0</v>
      </c>
      <c r="D43" s="3" t="s">
        <v>55</v>
      </c>
      <c r="E43" s="37" t="e">
        <f t="shared" ref="E43" si="6">SUM(C43:C46)-(SUM(C43:C46)*D43)</f>
        <v>#VALUE!</v>
      </c>
    </row>
    <row r="44" spans="1:5" x14ac:dyDescent="0.35">
      <c r="A44" s="23"/>
      <c r="B44" s="17">
        <v>2</v>
      </c>
      <c r="C44" s="18">
        <v>1231200</v>
      </c>
      <c r="D44" s="4"/>
      <c r="E44" s="38"/>
    </row>
    <row r="45" spans="1:5" x14ac:dyDescent="0.35">
      <c r="A45" s="23"/>
      <c r="B45" s="19">
        <v>3</v>
      </c>
      <c r="C45" s="20">
        <v>1143180</v>
      </c>
      <c r="D45" s="4"/>
      <c r="E45" s="38"/>
    </row>
    <row r="46" spans="1:5" x14ac:dyDescent="0.35">
      <c r="A46" s="23"/>
      <c r="B46" s="21">
        <v>4</v>
      </c>
      <c r="C46" s="22">
        <v>0</v>
      </c>
      <c r="D46" s="6"/>
      <c r="E46" s="39"/>
    </row>
    <row r="47" spans="1:5" x14ac:dyDescent="0.35">
      <c r="A47" s="23" t="s">
        <v>9</v>
      </c>
      <c r="B47" s="15">
        <v>1</v>
      </c>
      <c r="C47" s="16">
        <v>0</v>
      </c>
      <c r="D47" s="3" t="s">
        <v>55</v>
      </c>
      <c r="E47" s="37" t="e">
        <f t="shared" ref="E47" si="7">SUM(C47:C50)-(SUM(C47:C50)*D47)</f>
        <v>#VALUE!</v>
      </c>
    </row>
    <row r="48" spans="1:5" x14ac:dyDescent="0.35">
      <c r="A48" s="23"/>
      <c r="B48" s="17">
        <v>2</v>
      </c>
      <c r="C48" s="18">
        <v>122500</v>
      </c>
      <c r="D48" s="4"/>
      <c r="E48" s="38"/>
    </row>
    <row r="49" spans="1:5" x14ac:dyDescent="0.35">
      <c r="A49" s="23"/>
      <c r="B49" s="19">
        <v>3</v>
      </c>
      <c r="C49" s="20">
        <v>0</v>
      </c>
      <c r="D49" s="4"/>
      <c r="E49" s="38"/>
    </row>
    <row r="50" spans="1:5" x14ac:dyDescent="0.35">
      <c r="A50" s="23"/>
      <c r="B50" s="21">
        <v>4</v>
      </c>
      <c r="C50" s="22">
        <v>0</v>
      </c>
      <c r="D50" s="6"/>
      <c r="E50" s="39"/>
    </row>
    <row r="51" spans="1:5" x14ac:dyDescent="0.35">
      <c r="A51" s="24" t="s">
        <v>25</v>
      </c>
      <c r="B51" s="15">
        <v>1</v>
      </c>
      <c r="C51" s="16">
        <v>0</v>
      </c>
      <c r="D51" s="3" t="s">
        <v>55</v>
      </c>
      <c r="E51" s="37" t="e">
        <f t="shared" ref="E51" si="8">SUM(C51:C54)-(SUM(C51:C54)*D51)</f>
        <v>#VALUE!</v>
      </c>
    </row>
    <row r="52" spans="1:5" x14ac:dyDescent="0.35">
      <c r="A52" s="26"/>
      <c r="B52" s="17">
        <v>2</v>
      </c>
      <c r="C52" s="18">
        <v>0</v>
      </c>
      <c r="D52" s="4"/>
      <c r="E52" s="38"/>
    </row>
    <row r="53" spans="1:5" x14ac:dyDescent="0.35">
      <c r="A53" s="26"/>
      <c r="B53" s="19">
        <v>3</v>
      </c>
      <c r="C53" s="20">
        <v>0</v>
      </c>
      <c r="D53" s="4"/>
      <c r="E53" s="38"/>
    </row>
    <row r="54" spans="1:5" x14ac:dyDescent="0.35">
      <c r="A54" s="27"/>
      <c r="B54" s="21">
        <v>4</v>
      </c>
      <c r="C54" s="22">
        <v>1620000</v>
      </c>
      <c r="D54" s="6"/>
      <c r="E54" s="39"/>
    </row>
    <row r="55" spans="1:5" x14ac:dyDescent="0.35">
      <c r="A55" s="23" t="s">
        <v>10</v>
      </c>
      <c r="B55" s="15">
        <v>1</v>
      </c>
      <c r="C55" s="16">
        <v>60327</v>
      </c>
      <c r="D55" s="3" t="s">
        <v>55</v>
      </c>
      <c r="E55" s="37" t="e">
        <f t="shared" ref="E55" si="9">SUM(C55:C58)-(SUM(C55:C58)*D55)</f>
        <v>#VALUE!</v>
      </c>
    </row>
    <row r="56" spans="1:5" x14ac:dyDescent="0.35">
      <c r="A56" s="23"/>
      <c r="B56" s="17">
        <v>2</v>
      </c>
      <c r="C56" s="18">
        <v>1340775</v>
      </c>
      <c r="D56" s="4"/>
      <c r="E56" s="38"/>
    </row>
    <row r="57" spans="1:5" x14ac:dyDescent="0.35">
      <c r="A57" s="23"/>
      <c r="B57" s="19">
        <v>3</v>
      </c>
      <c r="C57" s="20">
        <v>168716</v>
      </c>
      <c r="D57" s="4"/>
      <c r="E57" s="38"/>
    </row>
    <row r="58" spans="1:5" x14ac:dyDescent="0.35">
      <c r="A58" s="23"/>
      <c r="B58" s="21">
        <v>4</v>
      </c>
      <c r="C58" s="22">
        <v>0</v>
      </c>
      <c r="D58" s="6"/>
      <c r="E58" s="39"/>
    </row>
    <row r="59" spans="1:5" x14ac:dyDescent="0.35">
      <c r="A59" s="24" t="s">
        <v>61</v>
      </c>
      <c r="B59" s="15">
        <v>1</v>
      </c>
      <c r="C59" s="16">
        <v>0</v>
      </c>
      <c r="D59" s="3" t="s">
        <v>62</v>
      </c>
      <c r="E59" s="37" t="e">
        <f>SUM(C59:C61)-(SUM(C59:C61)*D59)</f>
        <v>#VALUE!</v>
      </c>
    </row>
    <row r="60" spans="1:5" x14ac:dyDescent="0.35">
      <c r="A60" s="26"/>
      <c r="B60" s="17">
        <v>2</v>
      </c>
      <c r="C60" s="18">
        <v>1146851.99</v>
      </c>
      <c r="D60" s="4"/>
      <c r="E60" s="38"/>
    </row>
    <row r="61" spans="1:5" x14ac:dyDescent="0.35">
      <c r="A61" s="27"/>
      <c r="B61" s="19">
        <v>3</v>
      </c>
      <c r="C61" s="20">
        <v>569011.19999999995</v>
      </c>
      <c r="D61" s="6"/>
      <c r="E61" s="39"/>
    </row>
    <row r="62" spans="1:5" ht="29" x14ac:dyDescent="0.35">
      <c r="A62" s="23" t="s">
        <v>63</v>
      </c>
      <c r="B62" s="21" t="s">
        <v>38</v>
      </c>
      <c r="C62" s="21">
        <v>1</v>
      </c>
      <c r="D62" s="7" t="s">
        <v>60</v>
      </c>
      <c r="E62" s="35" t="e">
        <f>B62*C62+B63*C63+B64*C64+B65*C65+B66*C66+B67*C67+B68*C68+B69*C69+B70*C70+B71*C71+B72*C72+B73*C73+B74*C74+B75*C75+B76*C76+B77*C77+B78*C78</f>
        <v>#VALUE!</v>
      </c>
    </row>
    <row r="63" spans="1:5" ht="29" x14ac:dyDescent="0.35">
      <c r="A63" s="23"/>
      <c r="B63" s="21" t="s">
        <v>39</v>
      </c>
      <c r="C63" s="21">
        <v>835</v>
      </c>
      <c r="D63" s="7" t="s">
        <v>60</v>
      </c>
      <c r="E63" s="35"/>
    </row>
    <row r="64" spans="1:5" ht="29" x14ac:dyDescent="0.35">
      <c r="A64" s="23"/>
      <c r="B64" s="21" t="s">
        <v>40</v>
      </c>
      <c r="C64" s="21">
        <v>160</v>
      </c>
      <c r="D64" s="7" t="s">
        <v>60</v>
      </c>
      <c r="E64" s="35"/>
    </row>
    <row r="65" spans="1:5" ht="29" x14ac:dyDescent="0.35">
      <c r="A65" s="23"/>
      <c r="B65" s="21" t="s">
        <v>41</v>
      </c>
      <c r="C65" s="21">
        <v>39</v>
      </c>
      <c r="D65" s="7" t="s">
        <v>60</v>
      </c>
      <c r="E65" s="35"/>
    </row>
    <row r="66" spans="1:5" ht="29" x14ac:dyDescent="0.35">
      <c r="A66" s="23"/>
      <c r="B66" s="21" t="s">
        <v>42</v>
      </c>
      <c r="C66" s="21">
        <v>35</v>
      </c>
      <c r="D66" s="7" t="s">
        <v>60</v>
      </c>
      <c r="E66" s="35"/>
    </row>
    <row r="67" spans="1:5" ht="29" x14ac:dyDescent="0.35">
      <c r="A67" s="23"/>
      <c r="B67" s="21" t="s">
        <v>43</v>
      </c>
      <c r="C67" s="21">
        <v>540</v>
      </c>
      <c r="D67" s="7" t="s">
        <v>60</v>
      </c>
      <c r="E67" s="35"/>
    </row>
    <row r="68" spans="1:5" ht="29" x14ac:dyDescent="0.35">
      <c r="A68" s="23"/>
      <c r="B68" s="21" t="s">
        <v>44</v>
      </c>
      <c r="C68" s="21">
        <v>60</v>
      </c>
      <c r="D68" s="7" t="s">
        <v>60</v>
      </c>
      <c r="E68" s="35"/>
    </row>
    <row r="69" spans="1:5" ht="29" x14ac:dyDescent="0.35">
      <c r="A69" s="23"/>
      <c r="B69" s="21" t="s">
        <v>45</v>
      </c>
      <c r="C69" s="21">
        <v>14</v>
      </c>
      <c r="D69" s="7" t="s">
        <v>60</v>
      </c>
      <c r="E69" s="35"/>
    </row>
    <row r="70" spans="1:5" ht="29" x14ac:dyDescent="0.35">
      <c r="A70" s="23"/>
      <c r="B70" s="21" t="s">
        <v>46</v>
      </c>
      <c r="C70" s="21">
        <v>54</v>
      </c>
      <c r="D70" s="7" t="s">
        <v>60</v>
      </c>
      <c r="E70" s="35"/>
    </row>
    <row r="71" spans="1:5" ht="29" x14ac:dyDescent="0.35">
      <c r="A71" s="23"/>
      <c r="B71" s="21" t="s">
        <v>47</v>
      </c>
      <c r="C71" s="21">
        <v>28</v>
      </c>
      <c r="D71" s="7" t="s">
        <v>60</v>
      </c>
      <c r="E71" s="35"/>
    </row>
    <row r="72" spans="1:5" ht="29" x14ac:dyDescent="0.35">
      <c r="A72" s="23"/>
      <c r="B72" s="21" t="s">
        <v>48</v>
      </c>
      <c r="C72" s="21">
        <v>6</v>
      </c>
      <c r="D72" s="7" t="s">
        <v>60</v>
      </c>
      <c r="E72" s="35"/>
    </row>
    <row r="73" spans="1:5" ht="29" x14ac:dyDescent="0.35">
      <c r="A73" s="23"/>
      <c r="B73" s="21" t="s">
        <v>49</v>
      </c>
      <c r="C73" s="21">
        <v>4</v>
      </c>
      <c r="D73" s="7" t="s">
        <v>60</v>
      </c>
      <c r="E73" s="35"/>
    </row>
    <row r="74" spans="1:5" ht="29" x14ac:dyDescent="0.35">
      <c r="A74" s="23"/>
      <c r="B74" s="21" t="s">
        <v>50</v>
      </c>
      <c r="C74" s="21">
        <v>4</v>
      </c>
      <c r="D74" s="7" t="s">
        <v>60</v>
      </c>
      <c r="E74" s="35"/>
    </row>
    <row r="75" spans="1:5" ht="29" x14ac:dyDescent="0.35">
      <c r="A75" s="23"/>
      <c r="B75" s="21" t="s">
        <v>51</v>
      </c>
      <c r="C75" s="21">
        <v>200</v>
      </c>
      <c r="D75" s="7" t="s">
        <v>60</v>
      </c>
      <c r="E75" s="35"/>
    </row>
    <row r="76" spans="1:5" ht="29" x14ac:dyDescent="0.35">
      <c r="A76" s="23"/>
      <c r="B76" s="21" t="s">
        <v>52</v>
      </c>
      <c r="C76" s="21">
        <v>300</v>
      </c>
      <c r="D76" s="7" t="s">
        <v>60</v>
      </c>
      <c r="E76" s="35"/>
    </row>
    <row r="77" spans="1:5" ht="29" x14ac:dyDescent="0.35">
      <c r="A77" s="23"/>
      <c r="B77" s="21" t="s">
        <v>53</v>
      </c>
      <c r="C77" s="21">
        <v>211</v>
      </c>
      <c r="D77" s="7" t="s">
        <v>60</v>
      </c>
      <c r="E77" s="35"/>
    </row>
    <row r="78" spans="1:5" ht="29" x14ac:dyDescent="0.35">
      <c r="A78" s="23"/>
      <c r="B78" s="21" t="s">
        <v>54</v>
      </c>
      <c r="C78" s="21">
        <v>3</v>
      </c>
      <c r="D78" s="7" t="s">
        <v>60</v>
      </c>
      <c r="E78" s="36"/>
    </row>
    <row r="79" spans="1:5" x14ac:dyDescent="0.35">
      <c r="A79" s="24" t="s">
        <v>26</v>
      </c>
      <c r="B79" s="15">
        <v>1</v>
      </c>
      <c r="C79" s="16">
        <v>0</v>
      </c>
      <c r="D79" s="3" t="s">
        <v>55</v>
      </c>
      <c r="E79" s="37" t="e">
        <f t="shared" ref="E79" si="10">SUM(C79:C82)-(SUM(C79:C82)*D79)</f>
        <v>#VALUE!</v>
      </c>
    </row>
    <row r="80" spans="1:5" x14ac:dyDescent="0.35">
      <c r="A80" s="26"/>
      <c r="B80" s="17">
        <v>2</v>
      </c>
      <c r="C80" s="18">
        <v>0</v>
      </c>
      <c r="D80" s="4"/>
      <c r="E80" s="38"/>
    </row>
    <row r="81" spans="1:5" x14ac:dyDescent="0.35">
      <c r="A81" s="26"/>
      <c r="B81" s="19">
        <v>3</v>
      </c>
      <c r="C81" s="20">
        <v>0</v>
      </c>
      <c r="D81" s="4"/>
      <c r="E81" s="38"/>
    </row>
    <row r="82" spans="1:5" x14ac:dyDescent="0.35">
      <c r="A82" s="27"/>
      <c r="B82" s="21">
        <v>4</v>
      </c>
      <c r="C82" s="22">
        <v>97560</v>
      </c>
      <c r="D82" s="6"/>
      <c r="E82" s="39"/>
    </row>
    <row r="83" spans="1:5" x14ac:dyDescent="0.35">
      <c r="A83" s="23" t="s">
        <v>11</v>
      </c>
      <c r="B83" s="15">
        <v>1</v>
      </c>
      <c r="C83" s="16">
        <v>0</v>
      </c>
      <c r="D83" s="3" t="s">
        <v>55</v>
      </c>
      <c r="E83" s="37" t="e">
        <f t="shared" ref="E83:E131" si="11">SUM(C83:C86)-(SUM(C83:C86)*D83)</f>
        <v>#VALUE!</v>
      </c>
    </row>
    <row r="84" spans="1:5" x14ac:dyDescent="0.35">
      <c r="A84" s="23"/>
      <c r="B84" s="17">
        <v>2</v>
      </c>
      <c r="C84" s="18">
        <v>763338.3</v>
      </c>
      <c r="D84" s="4"/>
      <c r="E84" s="38"/>
    </row>
    <row r="85" spans="1:5" x14ac:dyDescent="0.35">
      <c r="A85" s="23"/>
      <c r="B85" s="19">
        <v>3</v>
      </c>
      <c r="C85" s="20">
        <v>421843</v>
      </c>
      <c r="D85" s="4"/>
      <c r="E85" s="38"/>
    </row>
    <row r="86" spans="1:5" x14ac:dyDescent="0.35">
      <c r="A86" s="23"/>
      <c r="B86" s="21">
        <v>4</v>
      </c>
      <c r="C86" s="22">
        <v>1663053.4</v>
      </c>
      <c r="D86" s="6"/>
      <c r="E86" s="39"/>
    </row>
    <row r="87" spans="1:5" x14ac:dyDescent="0.35">
      <c r="A87" s="24" t="s">
        <v>27</v>
      </c>
      <c r="B87" s="15">
        <v>1</v>
      </c>
      <c r="C87" s="16">
        <v>0</v>
      </c>
      <c r="D87" s="3" t="s">
        <v>55</v>
      </c>
      <c r="E87" s="37" t="e">
        <f t="shared" si="11"/>
        <v>#VALUE!</v>
      </c>
    </row>
    <row r="88" spans="1:5" x14ac:dyDescent="0.35">
      <c r="A88" s="26"/>
      <c r="B88" s="17">
        <v>2</v>
      </c>
      <c r="C88" s="18">
        <v>0</v>
      </c>
      <c r="D88" s="4"/>
      <c r="E88" s="38"/>
    </row>
    <row r="89" spans="1:5" x14ac:dyDescent="0.35">
      <c r="A89" s="26"/>
      <c r="B89" s="19">
        <v>3</v>
      </c>
      <c r="C89" s="20">
        <v>0</v>
      </c>
      <c r="D89" s="4"/>
      <c r="E89" s="38"/>
    </row>
    <row r="90" spans="1:5" x14ac:dyDescent="0.35">
      <c r="A90" s="27"/>
      <c r="B90" s="21">
        <v>4</v>
      </c>
      <c r="C90" s="22">
        <v>15185</v>
      </c>
      <c r="D90" s="6"/>
      <c r="E90" s="39"/>
    </row>
    <row r="91" spans="1:5" x14ac:dyDescent="0.35">
      <c r="A91" s="23" t="s">
        <v>12</v>
      </c>
      <c r="B91" s="15">
        <v>1</v>
      </c>
      <c r="C91" s="16">
        <v>0</v>
      </c>
      <c r="D91" s="3" t="s">
        <v>55</v>
      </c>
      <c r="E91" s="37" t="e">
        <f t="shared" si="11"/>
        <v>#VALUE!</v>
      </c>
    </row>
    <row r="92" spans="1:5" x14ac:dyDescent="0.35">
      <c r="A92" s="23"/>
      <c r="B92" s="17">
        <v>2</v>
      </c>
      <c r="C92" s="18">
        <v>301500</v>
      </c>
      <c r="D92" s="4"/>
      <c r="E92" s="38"/>
    </row>
    <row r="93" spans="1:5" x14ac:dyDescent="0.35">
      <c r="A93" s="23"/>
      <c r="B93" s="19">
        <v>3</v>
      </c>
      <c r="C93" s="20">
        <v>0</v>
      </c>
      <c r="D93" s="4"/>
      <c r="E93" s="38"/>
    </row>
    <row r="94" spans="1:5" x14ac:dyDescent="0.35">
      <c r="A94" s="23"/>
      <c r="B94" s="21">
        <v>4</v>
      </c>
      <c r="C94" s="22">
        <v>0</v>
      </c>
      <c r="D94" s="6"/>
      <c r="E94" s="39"/>
    </row>
    <row r="95" spans="1:5" x14ac:dyDescent="0.35">
      <c r="A95" s="23" t="s">
        <v>13</v>
      </c>
      <c r="B95" s="15">
        <v>1</v>
      </c>
      <c r="C95" s="16">
        <v>22665</v>
      </c>
      <c r="D95" s="3" t="s">
        <v>55</v>
      </c>
      <c r="E95" s="37" t="e">
        <f t="shared" si="11"/>
        <v>#VALUE!</v>
      </c>
    </row>
    <row r="96" spans="1:5" x14ac:dyDescent="0.35">
      <c r="A96" s="23"/>
      <c r="B96" s="17">
        <v>2</v>
      </c>
      <c r="C96" s="18">
        <v>228776</v>
      </c>
      <c r="D96" s="4"/>
      <c r="E96" s="38"/>
    </row>
    <row r="97" spans="1:5" x14ac:dyDescent="0.35">
      <c r="A97" s="23"/>
      <c r="B97" s="19">
        <v>3</v>
      </c>
      <c r="C97" s="20">
        <v>43746</v>
      </c>
      <c r="D97" s="4"/>
      <c r="E97" s="38"/>
    </row>
    <row r="98" spans="1:5" x14ac:dyDescent="0.35">
      <c r="A98" s="23"/>
      <c r="B98" s="21">
        <v>4</v>
      </c>
      <c r="C98" s="22">
        <v>1002886.2</v>
      </c>
      <c r="D98" s="6"/>
      <c r="E98" s="39"/>
    </row>
    <row r="99" spans="1:5" x14ac:dyDescent="0.35">
      <c r="A99" s="23" t="s">
        <v>14</v>
      </c>
      <c r="B99" s="15">
        <v>1</v>
      </c>
      <c r="C99" s="16">
        <v>472459.1</v>
      </c>
      <c r="D99" s="3" t="s">
        <v>55</v>
      </c>
      <c r="E99" s="37" t="e">
        <f t="shared" si="11"/>
        <v>#VALUE!</v>
      </c>
    </row>
    <row r="100" spans="1:5" x14ac:dyDescent="0.35">
      <c r="A100" s="23"/>
      <c r="B100" s="17">
        <v>2</v>
      </c>
      <c r="C100" s="18">
        <v>1927381.2</v>
      </c>
      <c r="D100" s="4"/>
      <c r="E100" s="38"/>
    </row>
    <row r="101" spans="1:5" x14ac:dyDescent="0.35">
      <c r="A101" s="23"/>
      <c r="B101" s="19">
        <v>3</v>
      </c>
      <c r="C101" s="20">
        <v>528580.80000000005</v>
      </c>
      <c r="D101" s="4"/>
      <c r="E101" s="38"/>
    </row>
    <row r="102" spans="1:5" x14ac:dyDescent="0.35">
      <c r="A102" s="23"/>
      <c r="B102" s="21">
        <v>4</v>
      </c>
      <c r="C102" s="22">
        <v>506123.8</v>
      </c>
      <c r="D102" s="6"/>
      <c r="E102" s="39"/>
    </row>
    <row r="103" spans="1:5" x14ac:dyDescent="0.35">
      <c r="A103" s="23" t="s">
        <v>15</v>
      </c>
      <c r="B103" s="15">
        <v>1</v>
      </c>
      <c r="C103" s="16">
        <v>0</v>
      </c>
      <c r="D103" s="3" t="s">
        <v>55</v>
      </c>
      <c r="E103" s="37" t="e">
        <f t="shared" si="11"/>
        <v>#VALUE!</v>
      </c>
    </row>
    <row r="104" spans="1:5" x14ac:dyDescent="0.35">
      <c r="A104" s="23"/>
      <c r="B104" s="17">
        <v>2</v>
      </c>
      <c r="C104" s="18">
        <v>1149480</v>
      </c>
      <c r="D104" s="4"/>
      <c r="E104" s="38"/>
    </row>
    <row r="105" spans="1:5" x14ac:dyDescent="0.35">
      <c r="A105" s="23"/>
      <c r="B105" s="19">
        <v>3</v>
      </c>
      <c r="C105" s="20">
        <v>0</v>
      </c>
      <c r="D105" s="4"/>
      <c r="E105" s="38"/>
    </row>
    <row r="106" spans="1:5" x14ac:dyDescent="0.35">
      <c r="A106" s="23"/>
      <c r="B106" s="21">
        <v>4</v>
      </c>
      <c r="C106" s="22">
        <v>0</v>
      </c>
      <c r="D106" s="6"/>
      <c r="E106" s="39"/>
    </row>
    <row r="107" spans="1:5" x14ac:dyDescent="0.35">
      <c r="A107" s="23" t="s">
        <v>16</v>
      </c>
      <c r="B107" s="15">
        <v>1</v>
      </c>
      <c r="C107" s="16">
        <v>9325264.3000000007</v>
      </c>
      <c r="D107" s="3" t="s">
        <v>55</v>
      </c>
      <c r="E107" s="37" t="e">
        <f t="shared" si="11"/>
        <v>#VALUE!</v>
      </c>
    </row>
    <row r="108" spans="1:5" x14ac:dyDescent="0.35">
      <c r="A108" s="23"/>
      <c r="B108" s="17">
        <v>2</v>
      </c>
      <c r="C108" s="18">
        <v>17073914.300000001</v>
      </c>
      <c r="D108" s="4"/>
      <c r="E108" s="38"/>
    </row>
    <row r="109" spans="1:5" x14ac:dyDescent="0.35">
      <c r="A109" s="23"/>
      <c r="B109" s="19">
        <v>3</v>
      </c>
      <c r="C109" s="20">
        <v>6731434.25</v>
      </c>
      <c r="D109" s="4"/>
      <c r="E109" s="38"/>
    </row>
    <row r="110" spans="1:5" x14ac:dyDescent="0.35">
      <c r="A110" s="23"/>
      <c r="B110" s="21">
        <v>4</v>
      </c>
      <c r="C110" s="22">
        <v>1738113.5</v>
      </c>
      <c r="D110" s="6"/>
      <c r="E110" s="39"/>
    </row>
    <row r="111" spans="1:5" x14ac:dyDescent="0.35">
      <c r="A111" s="23" t="s">
        <v>17</v>
      </c>
      <c r="B111" s="15">
        <v>1</v>
      </c>
      <c r="C111" s="16">
        <v>0</v>
      </c>
      <c r="D111" s="3" t="s">
        <v>55</v>
      </c>
      <c r="E111" s="37" t="e">
        <f t="shared" si="11"/>
        <v>#VALUE!</v>
      </c>
    </row>
    <row r="112" spans="1:5" x14ac:dyDescent="0.35">
      <c r="A112" s="23"/>
      <c r="B112" s="17">
        <v>2</v>
      </c>
      <c r="C112" s="18">
        <v>0</v>
      </c>
      <c r="D112" s="4"/>
      <c r="E112" s="38"/>
    </row>
    <row r="113" spans="1:5" x14ac:dyDescent="0.35">
      <c r="A113" s="23"/>
      <c r="B113" s="19">
        <v>3</v>
      </c>
      <c r="C113" s="20">
        <v>0</v>
      </c>
      <c r="D113" s="4"/>
      <c r="E113" s="38"/>
    </row>
    <row r="114" spans="1:5" x14ac:dyDescent="0.35">
      <c r="A114" s="23"/>
      <c r="B114" s="21">
        <v>4</v>
      </c>
      <c r="C114" s="22">
        <v>0</v>
      </c>
      <c r="D114" s="6"/>
      <c r="E114" s="39"/>
    </row>
    <row r="115" spans="1:5" x14ac:dyDescent="0.35">
      <c r="A115" s="23" t="s">
        <v>18</v>
      </c>
      <c r="B115" s="15">
        <v>1</v>
      </c>
      <c r="C115" s="16">
        <v>88705</v>
      </c>
      <c r="D115" s="3" t="s">
        <v>55</v>
      </c>
      <c r="E115" s="37" t="e">
        <f t="shared" si="11"/>
        <v>#VALUE!</v>
      </c>
    </row>
    <row r="116" spans="1:5" x14ac:dyDescent="0.35">
      <c r="A116" s="23"/>
      <c r="B116" s="17">
        <v>2</v>
      </c>
      <c r="C116" s="18">
        <v>184780</v>
      </c>
      <c r="D116" s="4"/>
      <c r="E116" s="38"/>
    </row>
    <row r="117" spans="1:5" x14ac:dyDescent="0.35">
      <c r="A117" s="23"/>
      <c r="B117" s="19">
        <v>3</v>
      </c>
      <c r="C117" s="20">
        <v>170385</v>
      </c>
      <c r="D117" s="4"/>
      <c r="E117" s="38"/>
    </row>
    <row r="118" spans="1:5" x14ac:dyDescent="0.35">
      <c r="A118" s="23"/>
      <c r="B118" s="21">
        <v>4</v>
      </c>
      <c r="C118" s="22">
        <v>161995</v>
      </c>
      <c r="D118" s="6"/>
      <c r="E118" s="39"/>
    </row>
    <row r="119" spans="1:5" x14ac:dyDescent="0.35">
      <c r="A119" s="23" t="s">
        <v>22</v>
      </c>
      <c r="B119" s="15">
        <v>1</v>
      </c>
      <c r="C119" s="16">
        <v>1000514.96</v>
      </c>
      <c r="D119" s="3" t="s">
        <v>55</v>
      </c>
      <c r="E119" s="37" t="e">
        <f t="shared" si="11"/>
        <v>#VALUE!</v>
      </c>
    </row>
    <row r="120" spans="1:5" x14ac:dyDescent="0.35">
      <c r="A120" s="23"/>
      <c r="B120" s="17">
        <v>2</v>
      </c>
      <c r="C120" s="18">
        <v>470352.5</v>
      </c>
      <c r="D120" s="4"/>
      <c r="E120" s="38"/>
    </row>
    <row r="121" spans="1:5" x14ac:dyDescent="0.35">
      <c r="A121" s="23"/>
      <c r="B121" s="19">
        <v>3</v>
      </c>
      <c r="C121" s="20">
        <v>1716301.08</v>
      </c>
      <c r="D121" s="4"/>
      <c r="E121" s="38"/>
    </row>
    <row r="122" spans="1:5" x14ac:dyDescent="0.35">
      <c r="A122" s="23"/>
      <c r="B122" s="21">
        <v>4</v>
      </c>
      <c r="C122" s="22">
        <v>457011</v>
      </c>
      <c r="D122" s="6"/>
      <c r="E122" s="39"/>
    </row>
    <row r="123" spans="1:5" x14ac:dyDescent="0.35">
      <c r="A123" s="23" t="s">
        <v>19</v>
      </c>
      <c r="B123" s="15">
        <v>1</v>
      </c>
      <c r="C123" s="16">
        <v>164005</v>
      </c>
      <c r="D123" s="29" t="s">
        <v>64</v>
      </c>
      <c r="E123" s="37" t="e">
        <f t="shared" si="11"/>
        <v>#VALUE!</v>
      </c>
    </row>
    <row r="124" spans="1:5" x14ac:dyDescent="0.35">
      <c r="A124" s="23"/>
      <c r="B124" s="17">
        <v>2</v>
      </c>
      <c r="C124" s="18">
        <v>395077.62</v>
      </c>
      <c r="D124" s="30"/>
      <c r="E124" s="38"/>
    </row>
    <row r="125" spans="1:5" x14ac:dyDescent="0.35">
      <c r="A125" s="23"/>
      <c r="B125" s="19">
        <v>3</v>
      </c>
      <c r="C125" s="20">
        <v>307012.15999999997</v>
      </c>
      <c r="D125" s="30"/>
      <c r="E125" s="38"/>
    </row>
    <row r="126" spans="1:5" x14ac:dyDescent="0.35">
      <c r="A126" s="23"/>
      <c r="B126" s="21">
        <v>4</v>
      </c>
      <c r="C126" s="22">
        <v>632930.46</v>
      </c>
      <c r="D126" s="31"/>
      <c r="E126" s="39"/>
    </row>
    <row r="127" spans="1:5" x14ac:dyDescent="0.35">
      <c r="A127" s="23" t="s">
        <v>20</v>
      </c>
      <c r="B127" s="15">
        <v>1</v>
      </c>
      <c r="C127" s="16">
        <v>0</v>
      </c>
      <c r="D127" s="3" t="s">
        <v>55</v>
      </c>
      <c r="E127" s="37" t="e">
        <f t="shared" si="11"/>
        <v>#VALUE!</v>
      </c>
    </row>
    <row r="128" spans="1:5" x14ac:dyDescent="0.35">
      <c r="A128" s="23"/>
      <c r="B128" s="17">
        <v>2</v>
      </c>
      <c r="C128" s="18">
        <v>0</v>
      </c>
      <c r="D128" s="4"/>
      <c r="E128" s="38"/>
    </row>
    <row r="129" spans="1:5" x14ac:dyDescent="0.35">
      <c r="A129" s="23"/>
      <c r="B129" s="19">
        <v>3</v>
      </c>
      <c r="C129" s="20">
        <v>503600</v>
      </c>
      <c r="D129" s="4"/>
      <c r="E129" s="38"/>
    </row>
    <row r="130" spans="1:5" x14ac:dyDescent="0.35">
      <c r="A130" s="23"/>
      <c r="B130" s="21">
        <v>4</v>
      </c>
      <c r="C130" s="22">
        <v>2518000</v>
      </c>
      <c r="D130" s="6"/>
      <c r="E130" s="39"/>
    </row>
    <row r="131" spans="1:5" x14ac:dyDescent="0.35">
      <c r="A131" s="23" t="s">
        <v>21</v>
      </c>
      <c r="B131" s="15">
        <v>1</v>
      </c>
      <c r="C131" s="16">
        <v>0</v>
      </c>
      <c r="D131" s="3" t="s">
        <v>55</v>
      </c>
      <c r="E131" s="37" t="e">
        <f t="shared" si="11"/>
        <v>#VALUE!</v>
      </c>
    </row>
    <row r="132" spans="1:5" x14ac:dyDescent="0.35">
      <c r="A132" s="23"/>
      <c r="B132" s="17">
        <v>2</v>
      </c>
      <c r="C132" s="18">
        <v>0</v>
      </c>
      <c r="D132" s="4"/>
      <c r="E132" s="38"/>
    </row>
    <row r="133" spans="1:5" x14ac:dyDescent="0.35">
      <c r="A133" s="23"/>
      <c r="B133" s="19">
        <v>3</v>
      </c>
      <c r="C133" s="20">
        <v>208800</v>
      </c>
      <c r="D133" s="4"/>
      <c r="E133" s="38"/>
    </row>
    <row r="134" spans="1:5" x14ac:dyDescent="0.35">
      <c r="A134" s="23"/>
      <c r="B134" s="21">
        <v>4</v>
      </c>
      <c r="C134" s="22">
        <v>0</v>
      </c>
      <c r="D134" s="6"/>
      <c r="E134" s="39"/>
    </row>
    <row r="135" spans="1:5" x14ac:dyDescent="0.35">
      <c r="A135" s="23" t="s">
        <v>28</v>
      </c>
      <c r="B135" s="23"/>
      <c r="C135" s="28">
        <f>SUM(C2:C13)+SUM(C23:C61)+SUM(C79:C134)</f>
        <v>94167695.169999987</v>
      </c>
      <c r="D135" s="1" t="s">
        <v>56</v>
      </c>
      <c r="E135" s="40" t="e">
        <f>SUM(E2:E134)</f>
        <v>#VALUE!</v>
      </c>
    </row>
  </sheetData>
  <sheetProtection algorithmName="SHA-512" hashValue="DFL5oyNFfH/+aPaG4OoYvQGXKGB2CiNHUsrkr2Fq6aQar+N/Cz03GJK5cALq09rXI/JGZHpm3TY+QOWaSdg6Zw==" saltValue="1keitFXETTqmWKY7yeBnUQ==" spinCount="100000" sheet="1" objects="1" scenarios="1"/>
  <mergeCells count="86">
    <mergeCell ref="E14:E22"/>
    <mergeCell ref="E23:E26"/>
    <mergeCell ref="E27:E30"/>
    <mergeCell ref="E31:E34"/>
    <mergeCell ref="E35:E38"/>
    <mergeCell ref="E39:E42"/>
    <mergeCell ref="E43:E46"/>
    <mergeCell ref="E47:E50"/>
    <mergeCell ref="E51:E54"/>
    <mergeCell ref="E111:E114"/>
    <mergeCell ref="E87:E90"/>
    <mergeCell ref="E91:E94"/>
    <mergeCell ref="E95:E98"/>
    <mergeCell ref="E99:E102"/>
    <mergeCell ref="E103:E106"/>
    <mergeCell ref="E107:E110"/>
    <mergeCell ref="E79:E82"/>
    <mergeCell ref="E83:E86"/>
    <mergeCell ref="E62:E78"/>
    <mergeCell ref="E55:E58"/>
    <mergeCell ref="E115:E118"/>
    <mergeCell ref="E119:E122"/>
    <mergeCell ref="E123:E126"/>
    <mergeCell ref="E127:E130"/>
    <mergeCell ref="E131:E134"/>
    <mergeCell ref="E2:E5"/>
    <mergeCell ref="E6:E9"/>
    <mergeCell ref="E10:E13"/>
    <mergeCell ref="D119:D122"/>
    <mergeCell ref="D123:D126"/>
    <mergeCell ref="D55:D58"/>
    <mergeCell ref="D79:D82"/>
    <mergeCell ref="D83:D86"/>
    <mergeCell ref="D87:D90"/>
    <mergeCell ref="D91:D94"/>
    <mergeCell ref="D31:D34"/>
    <mergeCell ref="D35:D38"/>
    <mergeCell ref="D39:D42"/>
    <mergeCell ref="D43:D46"/>
    <mergeCell ref="D47:D50"/>
    <mergeCell ref="D51:D54"/>
    <mergeCell ref="D127:D130"/>
    <mergeCell ref="D131:D134"/>
    <mergeCell ref="D95:D98"/>
    <mergeCell ref="D99:D102"/>
    <mergeCell ref="D103:D106"/>
    <mergeCell ref="D107:D110"/>
    <mergeCell ref="D111:D114"/>
    <mergeCell ref="D115:D118"/>
    <mergeCell ref="A119:A122"/>
    <mergeCell ref="A123:A126"/>
    <mergeCell ref="A127:A130"/>
    <mergeCell ref="A131:A134"/>
    <mergeCell ref="A135:B135"/>
    <mergeCell ref="A115:A118"/>
    <mergeCell ref="A43:A46"/>
    <mergeCell ref="A47:A50"/>
    <mergeCell ref="A55:A58"/>
    <mergeCell ref="A62:A78"/>
    <mergeCell ref="A83:A86"/>
    <mergeCell ref="A91:A94"/>
    <mergeCell ref="A87:A90"/>
    <mergeCell ref="A59:A61"/>
    <mergeCell ref="A95:A98"/>
    <mergeCell ref="A99:A102"/>
    <mergeCell ref="A103:A106"/>
    <mergeCell ref="A107:A110"/>
    <mergeCell ref="A111:A114"/>
    <mergeCell ref="A51:A54"/>
    <mergeCell ref="A79:A82"/>
    <mergeCell ref="D59:D61"/>
    <mergeCell ref="E59:E61"/>
    <mergeCell ref="A2:A5"/>
    <mergeCell ref="A6:A9"/>
    <mergeCell ref="A10:A13"/>
    <mergeCell ref="A23:A26"/>
    <mergeCell ref="A27:A30"/>
    <mergeCell ref="A14:A22"/>
    <mergeCell ref="A31:A34"/>
    <mergeCell ref="A39:A42"/>
    <mergeCell ref="A35:A38"/>
    <mergeCell ref="D2:D5"/>
    <mergeCell ref="D6:D9"/>
    <mergeCell ref="D10:D13"/>
    <mergeCell ref="D23:D26"/>
    <mergeCell ref="D27:D30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קובץ הצעת מחיר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Tal Cohen</dc:creator>
  <cp:lastModifiedBy>Tal Cohen</cp:lastModifiedBy>
  <dcterms:created xsi:type="dcterms:W3CDTF">2021-03-24T06:11:39Z</dcterms:created>
  <dcterms:modified xsi:type="dcterms:W3CDTF">2021-03-25T13:54:26Z</dcterms:modified>
</cp:coreProperties>
</file>